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2" yWindow="54" windowWidth="18342" windowHeight="7440"/>
  </bookViews>
  <sheets>
    <sheet name="Operaciones" sheetId="1" r:id="rId1"/>
    <sheet name="Equity" sheetId="3" r:id="rId2"/>
    <sheet name="Estad" sheetId="4" r:id="rId3"/>
    <sheet name="aux" sheetId="2" r:id="rId4"/>
  </sheets>
  <calcPr calcId="125725"/>
</workbook>
</file>

<file path=xl/calcChain.xml><?xml version="1.0" encoding="utf-8"?>
<calcChain xmlns="http://schemas.openxmlformats.org/spreadsheetml/2006/main">
  <c r="B79" i="1"/>
  <c r="C79"/>
  <c r="D79"/>
  <c r="E79"/>
  <c r="F79"/>
  <c r="G79"/>
  <c r="H79"/>
  <c r="I79"/>
  <c r="J79"/>
  <c r="B78"/>
  <c r="C78"/>
  <c r="D78"/>
  <c r="E78"/>
  <c r="F78"/>
  <c r="G78"/>
  <c r="H78"/>
  <c r="I78"/>
  <c r="J78"/>
  <c r="B77"/>
  <c r="C77"/>
  <c r="D77"/>
  <c r="E77"/>
  <c r="F77"/>
  <c r="G77"/>
  <c r="H77"/>
  <c r="I77"/>
  <c r="J77"/>
  <c r="B76"/>
  <c r="C76"/>
  <c r="D76"/>
  <c r="E76"/>
  <c r="F76"/>
  <c r="G76"/>
  <c r="H76"/>
  <c r="I76"/>
  <c r="J76"/>
  <c r="B72"/>
  <c r="C72"/>
  <c r="D72"/>
  <c r="E72"/>
  <c r="F72"/>
  <c r="G72"/>
  <c r="H72"/>
  <c r="I72"/>
  <c r="J72"/>
  <c r="B73"/>
  <c r="C73"/>
  <c r="D73"/>
  <c r="E73"/>
  <c r="F73"/>
  <c r="G73"/>
  <c r="H73"/>
  <c r="I73"/>
  <c r="J73"/>
  <c r="B74"/>
  <c r="C74"/>
  <c r="D74"/>
  <c r="E74"/>
  <c r="F74"/>
  <c r="G74"/>
  <c r="H74"/>
  <c r="I74"/>
  <c r="J74"/>
  <c r="B75"/>
  <c r="C75"/>
  <c r="D75"/>
  <c r="E75"/>
  <c r="F75"/>
  <c r="G75"/>
  <c r="H75"/>
  <c r="I75"/>
  <c r="J75"/>
  <c r="B71"/>
  <c r="C71"/>
  <c r="D71"/>
  <c r="E71"/>
  <c r="F71"/>
  <c r="G71"/>
  <c r="H71"/>
  <c r="I71"/>
  <c r="J71"/>
  <c r="B62"/>
  <c r="C62"/>
  <c r="D62"/>
  <c r="E62"/>
  <c r="F62"/>
  <c r="G62"/>
  <c r="H62"/>
  <c r="I62"/>
  <c r="J62"/>
  <c r="B63"/>
  <c r="C63"/>
  <c r="D63"/>
  <c r="E63"/>
  <c r="F63"/>
  <c r="G63"/>
  <c r="H63"/>
  <c r="I63"/>
  <c r="J63"/>
  <c r="B64"/>
  <c r="C64"/>
  <c r="D64"/>
  <c r="E64"/>
  <c r="F64"/>
  <c r="G64"/>
  <c r="H64"/>
  <c r="I64"/>
  <c r="J64"/>
  <c r="B65"/>
  <c r="C65"/>
  <c r="D65"/>
  <c r="E65"/>
  <c r="F65"/>
  <c r="G65"/>
  <c r="H65"/>
  <c r="I65"/>
  <c r="J65"/>
  <c r="B66"/>
  <c r="C66"/>
  <c r="D66"/>
  <c r="E66"/>
  <c r="F66"/>
  <c r="G66"/>
  <c r="H66"/>
  <c r="I66"/>
  <c r="J66"/>
  <c r="B67"/>
  <c r="C67"/>
  <c r="D67"/>
  <c r="E67"/>
  <c r="F67"/>
  <c r="G67"/>
  <c r="H67"/>
  <c r="I67"/>
  <c r="J67"/>
  <c r="B68"/>
  <c r="C68"/>
  <c r="D68"/>
  <c r="E68"/>
  <c r="F68"/>
  <c r="G68"/>
  <c r="H68"/>
  <c r="I68"/>
  <c r="J68"/>
  <c r="B69"/>
  <c r="C69"/>
  <c r="D69"/>
  <c r="E69"/>
  <c r="F69"/>
  <c r="G69"/>
  <c r="H69"/>
  <c r="I69"/>
  <c r="J69"/>
  <c r="B70"/>
  <c r="C70"/>
  <c r="D70"/>
  <c r="E70"/>
  <c r="F70"/>
  <c r="G70"/>
  <c r="H70"/>
  <c r="I70"/>
  <c r="J70"/>
  <c r="B61"/>
  <c r="C61"/>
  <c r="D61"/>
  <c r="E61"/>
  <c r="F61"/>
  <c r="G61"/>
  <c r="H61"/>
  <c r="I61"/>
  <c r="J61"/>
  <c r="B59"/>
  <c r="C59"/>
  <c r="D59"/>
  <c r="E59"/>
  <c r="F59"/>
  <c r="G59"/>
  <c r="H59"/>
  <c r="I59"/>
  <c r="J59"/>
  <c r="B60"/>
  <c r="C60"/>
  <c r="D60"/>
  <c r="E60"/>
  <c r="F60"/>
  <c r="G60"/>
  <c r="H60"/>
  <c r="I60"/>
  <c r="J60"/>
  <c r="B57"/>
  <c r="C57"/>
  <c r="D57"/>
  <c r="E57"/>
  <c r="F57"/>
  <c r="G57"/>
  <c r="H57"/>
  <c r="I57"/>
  <c r="J57"/>
  <c r="B58"/>
  <c r="C58"/>
  <c r="D58"/>
  <c r="E58"/>
  <c r="F58"/>
  <c r="G58"/>
  <c r="H58"/>
  <c r="I58"/>
  <c r="J58"/>
  <c r="B55"/>
  <c r="C55"/>
  <c r="D55"/>
  <c r="E55"/>
  <c r="F55"/>
  <c r="G55"/>
  <c r="H55"/>
  <c r="I55"/>
  <c r="J55"/>
  <c r="B56"/>
  <c r="C56"/>
  <c r="D56"/>
  <c r="E56"/>
  <c r="F56"/>
  <c r="G56"/>
  <c r="H56"/>
  <c r="I56"/>
  <c r="J56"/>
  <c r="B54"/>
  <c r="C54"/>
  <c r="D54"/>
  <c r="E54"/>
  <c r="F54"/>
  <c r="G54"/>
  <c r="H54"/>
  <c r="I54"/>
  <c r="J54"/>
  <c r="B53"/>
  <c r="C53"/>
  <c r="D53"/>
  <c r="E53"/>
  <c r="F53"/>
  <c r="G53"/>
  <c r="H53"/>
  <c r="I53"/>
  <c r="J53"/>
  <c r="B52"/>
  <c r="C52"/>
  <c r="D52"/>
  <c r="E52"/>
  <c r="F52"/>
  <c r="G52"/>
  <c r="H52"/>
  <c r="I52"/>
  <c r="J52"/>
  <c r="B50"/>
  <c r="C50"/>
  <c r="D50"/>
  <c r="E50"/>
  <c r="F50"/>
  <c r="G50"/>
  <c r="H50"/>
  <c r="I50"/>
  <c r="J50"/>
  <c r="B51"/>
  <c r="C51"/>
  <c r="D51"/>
  <c r="E51"/>
  <c r="F51"/>
  <c r="G51"/>
  <c r="H51"/>
  <c r="I51"/>
  <c r="J51"/>
  <c r="B48"/>
  <c r="C48"/>
  <c r="D48"/>
  <c r="E48"/>
  <c r="F48"/>
  <c r="G48"/>
  <c r="H48"/>
  <c r="I48"/>
  <c r="J48"/>
  <c r="B49"/>
  <c r="C49"/>
  <c r="D49"/>
  <c r="E49"/>
  <c r="F49"/>
  <c r="G49"/>
  <c r="H49"/>
  <c r="I49"/>
  <c r="J49"/>
  <c r="B47"/>
  <c r="C47"/>
  <c r="D47"/>
  <c r="E47"/>
  <c r="F47"/>
  <c r="G47"/>
  <c r="H47"/>
  <c r="I47"/>
  <c r="J47"/>
  <c r="B46"/>
  <c r="C46"/>
  <c r="D46"/>
  <c r="E46"/>
  <c r="F46"/>
  <c r="G46"/>
  <c r="H46"/>
  <c r="I46"/>
  <c r="J46"/>
  <c r="B45"/>
  <c r="C45"/>
  <c r="D45"/>
  <c r="E45"/>
  <c r="F45"/>
  <c r="G45"/>
  <c r="H45"/>
  <c r="I45"/>
  <c r="J45"/>
  <c r="B42"/>
  <c r="C42"/>
  <c r="D42"/>
  <c r="E42"/>
  <c r="F42"/>
  <c r="G42"/>
  <c r="H42"/>
  <c r="I42"/>
  <c r="J42"/>
  <c r="B43"/>
  <c r="C43"/>
  <c r="D43"/>
  <c r="E43"/>
  <c r="F43"/>
  <c r="G43"/>
  <c r="H43"/>
  <c r="I43"/>
  <c r="J43"/>
  <c r="B44"/>
  <c r="C44"/>
  <c r="D44"/>
  <c r="E44"/>
  <c r="F44"/>
  <c r="G44"/>
  <c r="H44"/>
  <c r="I44"/>
  <c r="J44"/>
  <c r="B41"/>
  <c r="C41"/>
  <c r="D41"/>
  <c r="E41"/>
  <c r="F41"/>
  <c r="G41"/>
  <c r="H41"/>
  <c r="I41"/>
  <c r="J41"/>
  <c r="B40"/>
  <c r="C40"/>
  <c r="D40"/>
  <c r="E40"/>
  <c r="F40"/>
  <c r="G40"/>
  <c r="H40"/>
  <c r="I40"/>
  <c r="J40"/>
  <c r="B38"/>
  <c r="C38"/>
  <c r="D38"/>
  <c r="E38"/>
  <c r="F38"/>
  <c r="G38"/>
  <c r="H38"/>
  <c r="I38"/>
  <c r="J38"/>
  <c r="B39"/>
  <c r="C39"/>
  <c r="D39"/>
  <c r="E39"/>
  <c r="F39"/>
  <c r="G39"/>
  <c r="H39"/>
  <c r="I39"/>
  <c r="J39"/>
  <c r="B35"/>
  <c r="C35"/>
  <c r="D35"/>
  <c r="E35"/>
  <c r="F35"/>
  <c r="G35"/>
  <c r="H35"/>
  <c r="I35"/>
  <c r="J35"/>
  <c r="B36"/>
  <c r="C36"/>
  <c r="D36"/>
  <c r="E36"/>
  <c r="F36"/>
  <c r="G36"/>
  <c r="H36"/>
  <c r="I36"/>
  <c r="J36"/>
  <c r="B37"/>
  <c r="C37"/>
  <c r="D37"/>
  <c r="E37"/>
  <c r="F37"/>
  <c r="G37"/>
  <c r="H37"/>
  <c r="I37"/>
  <c r="J37"/>
  <c r="B34"/>
  <c r="C34"/>
  <c r="D34"/>
  <c r="E34"/>
  <c r="F34"/>
  <c r="G34"/>
  <c r="H34"/>
  <c r="I34"/>
  <c r="J34"/>
  <c r="B32"/>
  <c r="C32"/>
  <c r="D32"/>
  <c r="E32"/>
  <c r="F32"/>
  <c r="G32"/>
  <c r="H32"/>
  <c r="I32"/>
  <c r="J32"/>
  <c r="B33"/>
  <c r="C33"/>
  <c r="D33"/>
  <c r="E33"/>
  <c r="F33"/>
  <c r="G33"/>
  <c r="H33"/>
  <c r="I33"/>
  <c r="J33"/>
  <c r="B30"/>
  <c r="C30"/>
  <c r="D30"/>
  <c r="E30"/>
  <c r="F30"/>
  <c r="G30"/>
  <c r="H30"/>
  <c r="I30"/>
  <c r="J30"/>
  <c r="B31"/>
  <c r="C31"/>
  <c r="D31"/>
  <c r="E31"/>
  <c r="F31"/>
  <c r="G31"/>
  <c r="H31"/>
  <c r="I31"/>
  <c r="J31"/>
  <c r="B29"/>
  <c r="C29"/>
  <c r="D29"/>
  <c r="E29"/>
  <c r="F29"/>
  <c r="G29"/>
  <c r="H29"/>
  <c r="I29"/>
  <c r="J29"/>
  <c r="B25"/>
  <c r="C25"/>
  <c r="D25"/>
  <c r="E25"/>
  <c r="F25"/>
  <c r="G25"/>
  <c r="H25"/>
  <c r="I25"/>
  <c r="J25"/>
  <c r="B26"/>
  <c r="C26"/>
  <c r="D26"/>
  <c r="E26"/>
  <c r="F26"/>
  <c r="G26"/>
  <c r="H26"/>
  <c r="I26"/>
  <c r="J26"/>
  <c r="B27"/>
  <c r="C27"/>
  <c r="D27"/>
  <c r="E27"/>
  <c r="F27"/>
  <c r="G27"/>
  <c r="H27"/>
  <c r="I27"/>
  <c r="J27"/>
  <c r="B28"/>
  <c r="C28"/>
  <c r="D28"/>
  <c r="E28"/>
  <c r="F28"/>
  <c r="G28"/>
  <c r="H28"/>
  <c r="I28"/>
  <c r="J28"/>
  <c r="B4"/>
  <c r="C4"/>
  <c r="D4"/>
  <c r="E4"/>
  <c r="F4"/>
  <c r="G4"/>
  <c r="H4"/>
  <c r="I4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B20"/>
  <c r="C20"/>
  <c r="D20"/>
  <c r="E20"/>
  <c r="F20"/>
  <c r="G20"/>
  <c r="H20"/>
  <c r="I20"/>
  <c r="B21"/>
  <c r="C21"/>
  <c r="D21"/>
  <c r="E21"/>
  <c r="F21"/>
  <c r="G21"/>
  <c r="H21"/>
  <c r="I21"/>
  <c r="B22"/>
  <c r="C22"/>
  <c r="D22"/>
  <c r="E22"/>
  <c r="F22"/>
  <c r="G22"/>
  <c r="H22"/>
  <c r="I22"/>
  <c r="B23"/>
  <c r="C23"/>
  <c r="D23"/>
  <c r="E23"/>
  <c r="F23"/>
  <c r="G23"/>
  <c r="H23"/>
  <c r="I23"/>
  <c r="B24"/>
  <c r="C24"/>
  <c r="D24"/>
  <c r="E24"/>
  <c r="F24"/>
  <c r="G24"/>
  <c r="H24"/>
  <c r="I24"/>
  <c r="B19"/>
  <c r="C19"/>
  <c r="D19"/>
  <c r="E19"/>
  <c r="F19"/>
  <c r="G19"/>
  <c r="H19"/>
  <c r="I19"/>
  <c r="B5"/>
  <c r="C5"/>
  <c r="D5"/>
  <c r="E5"/>
  <c r="F5"/>
  <c r="G5"/>
  <c r="H5"/>
  <c r="I5"/>
  <c r="B6"/>
  <c r="C6"/>
  <c r="D6"/>
  <c r="E6"/>
  <c r="F6"/>
  <c r="G6"/>
  <c r="H6"/>
  <c r="I6"/>
  <c r="B7"/>
  <c r="C7"/>
  <c r="D7"/>
  <c r="E7"/>
  <c r="F7"/>
  <c r="G7"/>
  <c r="H7"/>
  <c r="I7"/>
  <c r="B8"/>
  <c r="C8"/>
  <c r="D8"/>
  <c r="E8"/>
  <c r="F8"/>
  <c r="G8"/>
  <c r="H8"/>
  <c r="I8"/>
  <c r="B9"/>
  <c r="C9"/>
  <c r="D9"/>
  <c r="E9"/>
  <c r="F9"/>
  <c r="G9"/>
  <c r="H9"/>
  <c r="I9"/>
  <c r="B10"/>
  <c r="C10"/>
  <c r="D10"/>
  <c r="E10"/>
  <c r="F10"/>
  <c r="G10"/>
  <c r="H10"/>
  <c r="I10"/>
  <c r="B11"/>
  <c r="C11"/>
  <c r="D11"/>
  <c r="E11"/>
  <c r="F11"/>
  <c r="G11"/>
  <c r="H11"/>
  <c r="I11"/>
  <c r="B12"/>
  <c r="C12"/>
  <c r="D12"/>
  <c r="E12"/>
  <c r="F12"/>
  <c r="G12"/>
  <c r="H12"/>
  <c r="I12"/>
  <c r="B13"/>
  <c r="C13"/>
  <c r="D13"/>
  <c r="E13"/>
  <c r="F13"/>
  <c r="G13"/>
  <c r="H13"/>
  <c r="I13"/>
  <c r="B14"/>
  <c r="C14"/>
  <c r="D14"/>
  <c r="E14"/>
  <c r="F14"/>
  <c r="G14"/>
  <c r="H14"/>
  <c r="I14"/>
  <c r="B15"/>
  <c r="C15"/>
  <c r="D15"/>
  <c r="E15"/>
  <c r="F15"/>
  <c r="G15"/>
  <c r="H15"/>
  <c r="I15"/>
  <c r="B16"/>
  <c r="C16"/>
  <c r="D16"/>
  <c r="E16"/>
  <c r="F16"/>
  <c r="G16"/>
  <c r="H16"/>
  <c r="I16"/>
  <c r="B17"/>
  <c r="C17"/>
  <c r="D17"/>
  <c r="E17"/>
  <c r="F17"/>
  <c r="G17"/>
  <c r="H17"/>
  <c r="I17"/>
  <c r="B18"/>
  <c r="C18"/>
  <c r="D18"/>
  <c r="E18"/>
  <c r="F18"/>
  <c r="G18"/>
  <c r="H18"/>
  <c r="I18"/>
</calcChain>
</file>

<file path=xl/sharedStrings.xml><?xml version="1.0" encoding="utf-8"?>
<sst xmlns="http://schemas.openxmlformats.org/spreadsheetml/2006/main" count="281" uniqueCount="51">
  <si>
    <t>Symbol</t>
  </si>
  <si>
    <t>Trade</t>
  </si>
  <si>
    <t>Date</t>
  </si>
  <si>
    <t>Price</t>
  </si>
  <si>
    <t>Contracts</t>
  </si>
  <si>
    <t>Ex. date</t>
  </si>
  <si>
    <t>Ex. Price</t>
  </si>
  <si>
    <t>% chg</t>
  </si>
  <si>
    <t>Profit</t>
  </si>
  <si>
    <t>% Profit</t>
  </si>
  <si>
    <t>Position value</t>
  </si>
  <si>
    <t>Cum. Profit</t>
  </si>
  <si>
    <t># bars</t>
  </si>
  <si>
    <t>Profit/bar</t>
  </si>
  <si>
    <t>MAE</t>
  </si>
  <si>
    <t>MFE</t>
  </si>
  <si>
    <t>Scale In/Out</t>
  </si>
  <si>
    <t>0/0</t>
  </si>
  <si>
    <t>Long/Short</t>
  </si>
  <si>
    <t>MARKET</t>
  </si>
  <si>
    <t>PnL</t>
  </si>
  <si>
    <t>&amp;ES_CCB</t>
  </si>
  <si>
    <t>Long</t>
  </si>
  <si>
    <t>&amp;GF_CCB</t>
  </si>
  <si>
    <t>&amp;GC_CCB</t>
  </si>
  <si>
    <t>&amp;ZB_CCB</t>
  </si>
  <si>
    <t>&amp;6E_CCB</t>
  </si>
  <si>
    <t>&amp;NG_CCB</t>
  </si>
  <si>
    <t>EURO FX</t>
  </si>
  <si>
    <t>&amp;ZM_CCB</t>
  </si>
  <si>
    <t>FEEDER CATTLE</t>
  </si>
  <si>
    <t>&amp;CL_CCB</t>
  </si>
  <si>
    <t>&amp;HE_CCB</t>
  </si>
  <si>
    <t>SOYBEAN MEAL</t>
  </si>
  <si>
    <t>GOLD</t>
  </si>
  <si>
    <t>NATURAL GAS</t>
  </si>
  <si>
    <t>LEAN HOGS</t>
  </si>
  <si>
    <t>&amp;KE_CCB</t>
  </si>
  <si>
    <t>OPERACIONES</t>
  </si>
  <si>
    <t>S&amp;P500</t>
  </si>
  <si>
    <t>CRUDE OIL</t>
  </si>
  <si>
    <t>COTTON No 2</t>
  </si>
  <si>
    <t>KC WHEAT</t>
  </si>
  <si>
    <t>T-BOND</t>
  </si>
  <si>
    <t>CONVERSIÓN</t>
  </si>
  <si>
    <t>&amp;CT_CCB</t>
  </si>
  <si>
    <t>Num</t>
  </si>
  <si>
    <t>EQUITY POR DÍAS</t>
  </si>
  <si>
    <t>$PNL POR MESES</t>
  </si>
  <si>
    <t>DRAWDOWN POR DÍAS</t>
  </si>
  <si>
    <t>Short</t>
  </si>
</sst>
</file>

<file path=xl/styles.xml><?xml version="1.0" encoding="utf-8"?>
<styleSheet xmlns="http://schemas.openxmlformats.org/spreadsheetml/2006/main">
  <numFmts count="2">
    <numFmt numFmtId="164" formatCode="[$-C0A]d\-mmm;@"/>
    <numFmt numFmtId="165" formatCode="#,##0.0_ ;[Red]\-#,##0.0\ "/>
  </numFmts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1" fillId="3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/>
    <xf numFmtId="14" fontId="4" fillId="0" borderId="0" xfId="0" applyNumberFormat="1" applyFont="1"/>
    <xf numFmtId="10" fontId="4" fillId="0" borderId="0" xfId="0" applyNumberFormat="1" applyFont="1"/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 applyAlignment="1">
      <alignment horizontal="right"/>
    </xf>
    <xf numFmtId="0" fontId="3" fillId="0" borderId="4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1" fillId="3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/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</cellXfs>
  <cellStyles count="2">
    <cellStyle name="Normal" xfId="0" builtinId="0"/>
    <cellStyle name="Porcentual" xfId="1" builtinId="5"/>
  </cellStyles>
  <dxfs count="1">
    <dxf>
      <font>
        <color rgb="FFFFC000"/>
      </font>
    </dxf>
  </dxfs>
  <tableStyles count="0" defaultTableStyle="TableStyleMedium9" defaultPivotStyle="PivotStyleLight16"/>
  <colors>
    <mruColors>
      <color rgb="FFCCECFF"/>
      <color rgb="FF006600"/>
      <color rgb="FF663300"/>
      <color rgb="FF0000CC"/>
      <color rgb="FF0066FF"/>
      <color rgb="FF99FFCC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Equity</a:t>
            </a:r>
            <a:r>
              <a:rPr lang="es-ES" baseline="0"/>
              <a:t> por </a:t>
            </a:r>
            <a:r>
              <a:rPr lang="es-ES"/>
              <a:t>operaciones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Operaciones!$J$4:$J$83</c:f>
              <c:numCache>
                <c:formatCode>#,##0</c:formatCode>
                <c:ptCount val="80"/>
                <c:pt idx="0">
                  <c:v>1618.7</c:v>
                </c:pt>
                <c:pt idx="1">
                  <c:v>4168.7</c:v>
                </c:pt>
                <c:pt idx="2">
                  <c:v>3806.2</c:v>
                </c:pt>
                <c:pt idx="3">
                  <c:v>5381.2</c:v>
                </c:pt>
                <c:pt idx="4">
                  <c:v>5751.2</c:v>
                </c:pt>
                <c:pt idx="5">
                  <c:v>3851.2</c:v>
                </c:pt>
                <c:pt idx="6">
                  <c:v>3376.2</c:v>
                </c:pt>
                <c:pt idx="7">
                  <c:v>8676.2000000000007</c:v>
                </c:pt>
                <c:pt idx="8">
                  <c:v>14816.2</c:v>
                </c:pt>
                <c:pt idx="9">
                  <c:v>13406.2</c:v>
                </c:pt>
                <c:pt idx="10">
                  <c:v>16966.2</c:v>
                </c:pt>
                <c:pt idx="11">
                  <c:v>16728.7</c:v>
                </c:pt>
                <c:pt idx="12">
                  <c:v>23066.2</c:v>
                </c:pt>
                <c:pt idx="13">
                  <c:v>22786.2</c:v>
                </c:pt>
                <c:pt idx="14">
                  <c:v>22998.7</c:v>
                </c:pt>
                <c:pt idx="15">
                  <c:v>22218.7</c:v>
                </c:pt>
                <c:pt idx="16">
                  <c:v>32018.7</c:v>
                </c:pt>
                <c:pt idx="17">
                  <c:v>34981.199999999997</c:v>
                </c:pt>
                <c:pt idx="18">
                  <c:v>34266.199999999997</c:v>
                </c:pt>
                <c:pt idx="19">
                  <c:v>32836.199999999997</c:v>
                </c:pt>
                <c:pt idx="20">
                  <c:v>32646.2</c:v>
                </c:pt>
                <c:pt idx="21">
                  <c:v>32658.7</c:v>
                </c:pt>
                <c:pt idx="22">
                  <c:v>34218.699999999997</c:v>
                </c:pt>
                <c:pt idx="23">
                  <c:v>30593.7</c:v>
                </c:pt>
                <c:pt idx="24">
                  <c:v>29362.45</c:v>
                </c:pt>
                <c:pt idx="25">
                  <c:v>29242.45</c:v>
                </c:pt>
                <c:pt idx="26">
                  <c:v>27454.95</c:v>
                </c:pt>
                <c:pt idx="27">
                  <c:v>23924.95</c:v>
                </c:pt>
                <c:pt idx="28">
                  <c:v>23687.45</c:v>
                </c:pt>
                <c:pt idx="29">
                  <c:v>21737.45</c:v>
                </c:pt>
                <c:pt idx="30">
                  <c:v>23897.45</c:v>
                </c:pt>
                <c:pt idx="31">
                  <c:v>23422.45</c:v>
                </c:pt>
                <c:pt idx="32">
                  <c:v>26972.45</c:v>
                </c:pt>
                <c:pt idx="33">
                  <c:v>26742.45</c:v>
                </c:pt>
                <c:pt idx="34">
                  <c:v>24204.95</c:v>
                </c:pt>
                <c:pt idx="35">
                  <c:v>26084.95</c:v>
                </c:pt>
                <c:pt idx="36">
                  <c:v>24474.95</c:v>
                </c:pt>
                <c:pt idx="37">
                  <c:v>26762.45</c:v>
                </c:pt>
                <c:pt idx="38">
                  <c:v>26087.45</c:v>
                </c:pt>
                <c:pt idx="39">
                  <c:v>26349.95</c:v>
                </c:pt>
                <c:pt idx="40">
                  <c:v>25262.45</c:v>
                </c:pt>
                <c:pt idx="41">
                  <c:v>26282.45</c:v>
                </c:pt>
                <c:pt idx="42">
                  <c:v>25702.45</c:v>
                </c:pt>
                <c:pt idx="43">
                  <c:v>25222.45</c:v>
                </c:pt>
                <c:pt idx="44">
                  <c:v>24434.95</c:v>
                </c:pt>
                <c:pt idx="45">
                  <c:v>24434.95</c:v>
                </c:pt>
                <c:pt idx="46">
                  <c:v>23314.95</c:v>
                </c:pt>
                <c:pt idx="47">
                  <c:v>23264.95</c:v>
                </c:pt>
                <c:pt idx="48">
                  <c:v>22384.95</c:v>
                </c:pt>
                <c:pt idx="49">
                  <c:v>22672.45</c:v>
                </c:pt>
                <c:pt idx="50">
                  <c:v>24522.45</c:v>
                </c:pt>
                <c:pt idx="51">
                  <c:v>24422.45</c:v>
                </c:pt>
                <c:pt idx="52">
                  <c:v>23422.45</c:v>
                </c:pt>
                <c:pt idx="53">
                  <c:v>21162.45</c:v>
                </c:pt>
                <c:pt idx="54">
                  <c:v>20487.45</c:v>
                </c:pt>
                <c:pt idx="55">
                  <c:v>19967.45</c:v>
                </c:pt>
                <c:pt idx="56">
                  <c:v>20167.45</c:v>
                </c:pt>
                <c:pt idx="57">
                  <c:v>20437.45</c:v>
                </c:pt>
                <c:pt idx="58">
                  <c:v>29727.45</c:v>
                </c:pt>
                <c:pt idx="59">
                  <c:v>27564.95</c:v>
                </c:pt>
                <c:pt idx="60">
                  <c:v>28214.95</c:v>
                </c:pt>
                <c:pt idx="61">
                  <c:v>26254.95</c:v>
                </c:pt>
                <c:pt idx="62">
                  <c:v>25684.95</c:v>
                </c:pt>
                <c:pt idx="63">
                  <c:v>25834.95</c:v>
                </c:pt>
                <c:pt idx="64">
                  <c:v>32274.95</c:v>
                </c:pt>
                <c:pt idx="65">
                  <c:v>34399.949999999997</c:v>
                </c:pt>
                <c:pt idx="66">
                  <c:v>37759.949999999997</c:v>
                </c:pt>
                <c:pt idx="67">
                  <c:v>39269.949999999997</c:v>
                </c:pt>
                <c:pt idx="68">
                  <c:v>37529.949999999997</c:v>
                </c:pt>
                <c:pt idx="69">
                  <c:v>35204.949999999997</c:v>
                </c:pt>
                <c:pt idx="70">
                  <c:v>36004.949999999997</c:v>
                </c:pt>
                <c:pt idx="71">
                  <c:v>35929.949999999997</c:v>
                </c:pt>
                <c:pt idx="72">
                  <c:v>33642.449999999997</c:v>
                </c:pt>
                <c:pt idx="73">
                  <c:v>39617.449999999997</c:v>
                </c:pt>
                <c:pt idx="74">
                  <c:v>41042.449999999997</c:v>
                </c:pt>
                <c:pt idx="75">
                  <c:v>40348.65</c:v>
                </c:pt>
              </c:numCache>
            </c:numRef>
          </c:val>
        </c:ser>
        <c:marker val="1"/>
        <c:axId val="123717120"/>
        <c:axId val="123718656"/>
      </c:lineChart>
      <c:catAx>
        <c:axId val="123717120"/>
        <c:scaling>
          <c:orientation val="minMax"/>
        </c:scaling>
        <c:axPos val="b"/>
        <c:numFmt formatCode="0" sourceLinked="0"/>
        <c:majorTickMark val="none"/>
        <c:tickLblPos val="nextTo"/>
        <c:crossAx val="123718656"/>
        <c:crosses val="autoZero"/>
        <c:auto val="1"/>
        <c:lblAlgn val="ctr"/>
        <c:lblOffset val="100"/>
      </c:catAx>
      <c:valAx>
        <c:axId val="123718656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123717120"/>
        <c:crosses val="autoZero"/>
        <c:crossBetween val="between"/>
      </c:valAx>
    </c:plotArea>
    <c:plotVisOnly val="1"/>
  </c:chart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2</xdr:row>
      <xdr:rowOff>0</xdr:rowOff>
    </xdr:from>
    <xdr:to>
      <xdr:col>16</xdr:col>
      <xdr:colOff>80010</xdr:colOff>
      <xdr:row>18</xdr:row>
      <xdr:rowOff>99060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679704</xdr:colOff>
      <xdr:row>15</xdr:row>
      <xdr:rowOff>131064</xdr:rowOff>
    </xdr:to>
    <xdr:pic>
      <xdr:nvPicPr>
        <xdr:cNvPr id="4" name="3 Imagen" descr="z75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80" y="598170"/>
          <a:ext cx="3849624" cy="23256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12</xdr:col>
      <xdr:colOff>591312</xdr:colOff>
      <xdr:row>19</xdr:row>
      <xdr:rowOff>118872</xdr:rowOff>
    </xdr:to>
    <xdr:pic>
      <xdr:nvPicPr>
        <xdr:cNvPr id="7" name="6 Imagen" descr="z75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47360" y="598170"/>
          <a:ext cx="3989832" cy="3044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597408</xdr:colOff>
      <xdr:row>20</xdr:row>
      <xdr:rowOff>161544</xdr:rowOff>
    </xdr:to>
    <xdr:pic>
      <xdr:nvPicPr>
        <xdr:cNvPr id="2" name="1 Imagen" descr="z75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80" y="182880"/>
          <a:ext cx="4559808" cy="36362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6</xdr:col>
      <xdr:colOff>557784</xdr:colOff>
      <xdr:row>39</xdr:row>
      <xdr:rowOff>173736</xdr:rowOff>
    </xdr:to>
    <xdr:pic>
      <xdr:nvPicPr>
        <xdr:cNvPr id="4" name="3 Imagen" descr="z757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2480" y="3840480"/>
          <a:ext cx="4520184" cy="3465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89"/>
  <sheetViews>
    <sheetView showGridLines="0" tabSelected="1" workbookViewId="0">
      <selection activeCell="M22" sqref="M22"/>
    </sheetView>
  </sheetViews>
  <sheetFormatPr baseColWidth="10" defaultRowHeight="14.4"/>
  <cols>
    <col min="1" max="1" width="6.20703125" customWidth="1"/>
    <col min="2" max="2" width="15.5234375" style="1" bestFit="1" customWidth="1"/>
    <col min="3" max="3" width="9.7890625" style="3" bestFit="1" customWidth="1"/>
    <col min="4" max="4" width="8.3671875" customWidth="1"/>
    <col min="5" max="5" width="7.68359375" bestFit="1" customWidth="1"/>
    <col min="6" max="6" width="7.15625" bestFit="1" customWidth="1"/>
    <col min="7" max="7" width="8.68359375" bestFit="1" customWidth="1"/>
    <col min="8" max="8" width="4.578125" bestFit="1" customWidth="1"/>
    <col min="9" max="9" width="8.05078125" bestFit="1" customWidth="1"/>
    <col min="10" max="10" width="9.89453125" style="1" bestFit="1" customWidth="1"/>
  </cols>
  <sheetData>
    <row r="2" spans="2:10" ht="18.3">
      <c r="B2" s="6" t="s">
        <v>38</v>
      </c>
      <c r="D2" s="4"/>
    </row>
    <row r="3" spans="2:10">
      <c r="B3" s="17" t="s">
        <v>19</v>
      </c>
      <c r="C3" s="5" t="s">
        <v>18</v>
      </c>
      <c r="D3" s="5" t="s">
        <v>2</v>
      </c>
      <c r="E3" s="5" t="s">
        <v>3</v>
      </c>
      <c r="F3" s="5" t="s">
        <v>5</v>
      </c>
      <c r="G3" s="5" t="s">
        <v>6</v>
      </c>
      <c r="H3" s="5" t="s">
        <v>46</v>
      </c>
      <c r="I3" s="5" t="s">
        <v>20</v>
      </c>
      <c r="J3" s="5" t="s">
        <v>11</v>
      </c>
    </row>
    <row r="4" spans="2:10">
      <c r="B4" s="18" t="str">
        <f>VLOOKUP(aux!A2,aux!$S$4:$T$14,2,FALSE)</f>
        <v>T-BOND</v>
      </c>
      <c r="C4" s="1" t="str">
        <f>aux!B2</f>
        <v>Short</v>
      </c>
      <c r="D4" s="2">
        <f>aux!C2</f>
        <v>44202</v>
      </c>
      <c r="E4" s="1">
        <f>aux!D2</f>
        <v>164.9375</v>
      </c>
      <c r="F4" s="2">
        <f>aux!E2</f>
        <v>44209</v>
      </c>
      <c r="G4" s="1">
        <f>aux!F2</f>
        <v>163.21879999999999</v>
      </c>
      <c r="H4" s="1">
        <f>aux!J2</f>
        <v>1</v>
      </c>
      <c r="I4" s="19">
        <f>aux!H2</f>
        <v>1618.7</v>
      </c>
      <c r="J4" s="23">
        <f>aux!L2</f>
        <v>1618.7</v>
      </c>
    </row>
    <row r="5" spans="2:10">
      <c r="B5" s="18" t="str">
        <f>VLOOKUP(aux!A3,aux!$S$4:$T$14,2,FALSE)</f>
        <v>CRUDE OIL</v>
      </c>
      <c r="C5" s="1" t="str">
        <f>aux!B3</f>
        <v>Long</v>
      </c>
      <c r="D5" s="2">
        <f>aux!C3</f>
        <v>44200</v>
      </c>
      <c r="E5" s="1">
        <f>aux!D3</f>
        <v>47.29</v>
      </c>
      <c r="F5" s="2">
        <f>aux!E3</f>
        <v>44211</v>
      </c>
      <c r="G5" s="1">
        <f>aux!F3</f>
        <v>49.94</v>
      </c>
      <c r="H5" s="1">
        <f>aux!J3</f>
        <v>1</v>
      </c>
      <c r="I5" s="19">
        <f>aux!H3</f>
        <v>2550</v>
      </c>
      <c r="J5" s="23">
        <f>aux!L3</f>
        <v>4168.7</v>
      </c>
    </row>
    <row r="6" spans="2:10">
      <c r="B6" s="18" t="str">
        <f>VLOOKUP(aux!A4,aux!$S$4:$T$14,2,FALSE)</f>
        <v>S&amp;P500</v>
      </c>
      <c r="C6" s="1" t="str">
        <f>aux!B4</f>
        <v>Long</v>
      </c>
      <c r="D6" s="2">
        <f>aux!C4</f>
        <v>44202</v>
      </c>
      <c r="E6" s="1">
        <f>aux!D4</f>
        <v>3734</v>
      </c>
      <c r="F6" s="2">
        <f>aux!E4</f>
        <v>44211</v>
      </c>
      <c r="G6" s="1">
        <f>aux!F4</f>
        <v>3728.75</v>
      </c>
      <c r="H6" s="1">
        <f>aux!J4</f>
        <v>1</v>
      </c>
      <c r="I6" s="19">
        <f>aux!H4</f>
        <v>-362.5</v>
      </c>
      <c r="J6" s="23">
        <f>aux!L4</f>
        <v>3806.2</v>
      </c>
    </row>
    <row r="7" spans="2:10">
      <c r="B7" s="18" t="str">
        <f>VLOOKUP(aux!A5,aux!$S$4:$T$14,2,FALSE)</f>
        <v>KC WHEAT</v>
      </c>
      <c r="C7" s="1" t="str">
        <f>aux!B5</f>
        <v>Long</v>
      </c>
      <c r="D7" s="2">
        <f>aux!C5</f>
        <v>44208</v>
      </c>
      <c r="E7" s="1">
        <f>aux!D5</f>
        <v>650.25</v>
      </c>
      <c r="F7" s="2">
        <f>aux!E5</f>
        <v>44217</v>
      </c>
      <c r="G7" s="1">
        <f>aux!F5</f>
        <v>667</v>
      </c>
      <c r="H7" s="1">
        <f>aux!J5</f>
        <v>2</v>
      </c>
      <c r="I7" s="19">
        <f>aux!H5</f>
        <v>1575</v>
      </c>
      <c r="J7" s="23">
        <f>aux!L5</f>
        <v>5381.2</v>
      </c>
    </row>
    <row r="8" spans="2:10">
      <c r="B8" s="18" t="str">
        <f>VLOOKUP(aux!A6,aux!$S$4:$T$14,2,FALSE)</f>
        <v>COTTON No 2</v>
      </c>
      <c r="C8" s="1" t="str">
        <f>aux!B6</f>
        <v>Long</v>
      </c>
      <c r="D8" s="2">
        <f>aux!C6</f>
        <v>44208</v>
      </c>
      <c r="E8" s="1">
        <f>aux!D6</f>
        <v>82.49</v>
      </c>
      <c r="F8" s="2">
        <f>aux!E6</f>
        <v>44222</v>
      </c>
      <c r="G8" s="1">
        <f>aux!F6</f>
        <v>82.96</v>
      </c>
      <c r="H8" s="1">
        <f>aux!J6</f>
        <v>2</v>
      </c>
      <c r="I8" s="19">
        <f>aux!H6</f>
        <v>370</v>
      </c>
      <c r="J8" s="23">
        <f>aux!L6</f>
        <v>5751.2</v>
      </c>
    </row>
    <row r="9" spans="2:10">
      <c r="B9" s="18" t="str">
        <f>VLOOKUP(aux!A7,aux!$S$4:$T$14,2,FALSE)</f>
        <v>S&amp;P500</v>
      </c>
      <c r="C9" s="1" t="str">
        <f>aux!B7</f>
        <v>Long</v>
      </c>
      <c r="D9" s="2">
        <f>aux!C7</f>
        <v>44216</v>
      </c>
      <c r="E9" s="1">
        <f>aux!D7</f>
        <v>3785.25</v>
      </c>
      <c r="F9" s="2">
        <f>aux!E7</f>
        <v>44223</v>
      </c>
      <c r="G9" s="1">
        <f>aux!F7</f>
        <v>3749.25</v>
      </c>
      <c r="H9" s="1">
        <f>aux!J7</f>
        <v>1</v>
      </c>
      <c r="I9" s="19">
        <f>aux!H7</f>
        <v>-1900</v>
      </c>
      <c r="J9" s="23">
        <f>aux!L7</f>
        <v>3851.2</v>
      </c>
    </row>
    <row r="10" spans="2:10">
      <c r="B10" s="18" t="str">
        <f>VLOOKUP(aux!A8,aux!$S$4:$T$14,2,FALSE)</f>
        <v>T-BOND</v>
      </c>
      <c r="C10" s="1" t="str">
        <f>aux!B8</f>
        <v>Short</v>
      </c>
      <c r="D10" s="2">
        <f>aux!C8</f>
        <v>44231</v>
      </c>
      <c r="E10" s="1">
        <f>aux!D8</f>
        <v>161.15620000000001</v>
      </c>
      <c r="F10" s="2">
        <f>aux!E8</f>
        <v>44237</v>
      </c>
      <c r="G10" s="1">
        <f>aux!F8</f>
        <v>161.53120000000001</v>
      </c>
      <c r="H10" s="1">
        <f>aux!J8</f>
        <v>1</v>
      </c>
      <c r="I10" s="19">
        <f>aux!H8</f>
        <v>-475</v>
      </c>
      <c r="J10" s="23">
        <f>aux!L8</f>
        <v>3376.2</v>
      </c>
    </row>
    <row r="11" spans="2:10">
      <c r="B11" s="18" t="str">
        <f>VLOOKUP(aux!A9,aux!$S$4:$T$14,2,FALSE)</f>
        <v>CRUDE OIL</v>
      </c>
      <c r="C11" s="1" t="str">
        <f>aux!B9</f>
        <v>Long</v>
      </c>
      <c r="D11" s="2">
        <f>aux!C9</f>
        <v>44229</v>
      </c>
      <c r="E11" s="1">
        <f>aux!D9</f>
        <v>51.8</v>
      </c>
      <c r="F11" s="2">
        <f>aux!E9</f>
        <v>44246</v>
      </c>
      <c r="G11" s="1">
        <f>aux!F9</f>
        <v>57.2</v>
      </c>
      <c r="H11" s="1">
        <f>aux!J9</f>
        <v>1</v>
      </c>
      <c r="I11" s="19">
        <f>aux!H9</f>
        <v>5300</v>
      </c>
      <c r="J11" s="23">
        <f>aux!L9</f>
        <v>8676.2000000000007</v>
      </c>
    </row>
    <row r="12" spans="2:10">
      <c r="B12" s="18" t="str">
        <f>VLOOKUP(aux!A10,aux!$S$4:$T$14,2,FALSE)</f>
        <v>COTTON No 2</v>
      </c>
      <c r="C12" s="1" t="str">
        <f>aux!B10</f>
        <v>Long</v>
      </c>
      <c r="D12" s="2">
        <f>aux!C10</f>
        <v>44231</v>
      </c>
      <c r="E12" s="1">
        <f>aux!D10</f>
        <v>84.62</v>
      </c>
      <c r="F12" s="2">
        <f>aux!E10</f>
        <v>44252</v>
      </c>
      <c r="G12" s="1">
        <f>aux!F10</f>
        <v>90.86</v>
      </c>
      <c r="H12" s="1">
        <f>aux!J10</f>
        <v>2</v>
      </c>
      <c r="I12" s="19">
        <f>aux!H10</f>
        <v>6140</v>
      </c>
      <c r="J12" s="23">
        <f>aux!L10</f>
        <v>14816.2</v>
      </c>
    </row>
    <row r="13" spans="2:10">
      <c r="B13" s="18" t="str">
        <f>VLOOKUP(aux!A11,aux!$S$4:$T$14,2,FALSE)</f>
        <v>CRUDE OIL</v>
      </c>
      <c r="C13" s="1" t="str">
        <f>aux!B11</f>
        <v>Long</v>
      </c>
      <c r="D13" s="2">
        <f>aux!C11</f>
        <v>44250</v>
      </c>
      <c r="E13" s="1">
        <f>aux!D11</f>
        <v>60.13</v>
      </c>
      <c r="F13" s="2">
        <f>aux!E11</f>
        <v>44256</v>
      </c>
      <c r="G13" s="1">
        <f>aux!F11</f>
        <v>58.82</v>
      </c>
      <c r="H13" s="1">
        <f>aux!J11</f>
        <v>1</v>
      </c>
      <c r="I13" s="19">
        <f>aux!H11</f>
        <v>-1410</v>
      </c>
      <c r="J13" s="23">
        <f>aux!L11</f>
        <v>13406.2</v>
      </c>
    </row>
    <row r="14" spans="2:10">
      <c r="B14" s="18" t="str">
        <f>VLOOKUP(aux!A12,aux!$S$4:$T$14,2,FALSE)</f>
        <v>LEAN HOGS</v>
      </c>
      <c r="C14" s="1" t="str">
        <f>aux!B12</f>
        <v>Long</v>
      </c>
      <c r="D14" s="2">
        <f>aux!C12</f>
        <v>44230</v>
      </c>
      <c r="E14" s="1">
        <f>aux!D12</f>
        <v>50.674999999999997</v>
      </c>
      <c r="F14" s="2">
        <f>aux!E12</f>
        <v>44257</v>
      </c>
      <c r="G14" s="1">
        <f>aux!F12</f>
        <v>55.25</v>
      </c>
      <c r="H14" s="1">
        <f>aux!J12</f>
        <v>2</v>
      </c>
      <c r="I14" s="19">
        <f>aux!H12</f>
        <v>3560</v>
      </c>
      <c r="J14" s="23">
        <f>aux!L12</f>
        <v>16966.2</v>
      </c>
    </row>
    <row r="15" spans="2:10">
      <c r="B15" s="18" t="str">
        <f>VLOOKUP(aux!A13,aux!$S$4:$T$14,2,FALSE)</f>
        <v>FEEDER CATTLE</v>
      </c>
      <c r="C15" s="1" t="str">
        <f>aux!B13</f>
        <v>Short</v>
      </c>
      <c r="D15" s="2">
        <f>aux!C13</f>
        <v>44257</v>
      </c>
      <c r="E15" s="1">
        <f>aux!D13</f>
        <v>174.27500000000001</v>
      </c>
      <c r="F15" s="2">
        <f>aux!E13</f>
        <v>44264</v>
      </c>
      <c r="G15" s="1">
        <f>aux!F13</f>
        <v>174.55</v>
      </c>
      <c r="H15" s="1">
        <f>aux!J13</f>
        <v>1</v>
      </c>
      <c r="I15" s="19">
        <f>aux!H13</f>
        <v>-237.5</v>
      </c>
      <c r="J15" s="23">
        <f>aux!L13</f>
        <v>16728.7</v>
      </c>
    </row>
    <row r="16" spans="2:10">
      <c r="B16" s="18" t="str">
        <f>VLOOKUP(aux!A14,aux!$S$4:$T$14,2,FALSE)</f>
        <v>T-BOND</v>
      </c>
      <c r="C16" s="1" t="str">
        <f>aux!B14</f>
        <v>Short</v>
      </c>
      <c r="D16" s="2">
        <f>aux!C14</f>
        <v>44239</v>
      </c>
      <c r="E16" s="1">
        <f>aux!D14</f>
        <v>159.90620000000001</v>
      </c>
      <c r="F16" s="2">
        <f>aux!E14</f>
        <v>44265</v>
      </c>
      <c r="G16" s="1">
        <f>aux!F14</f>
        <v>153.46879999999999</v>
      </c>
      <c r="H16" s="1">
        <f>aux!J14</f>
        <v>1</v>
      </c>
      <c r="I16" s="19">
        <f>aux!H14</f>
        <v>6337.5</v>
      </c>
      <c r="J16" s="23">
        <f>aux!L14</f>
        <v>23066.2</v>
      </c>
    </row>
    <row r="17" spans="2:13">
      <c r="B17" s="18" t="str">
        <f>VLOOKUP(aux!A15,aux!$S$4:$T$14,2,FALSE)</f>
        <v>CRUDE OIL</v>
      </c>
      <c r="C17" s="1" t="str">
        <f>aux!B15</f>
        <v>Long</v>
      </c>
      <c r="D17" s="2">
        <f>aux!C15</f>
        <v>44259</v>
      </c>
      <c r="E17" s="1">
        <f>aux!D15</f>
        <v>61.66</v>
      </c>
      <c r="F17" s="2">
        <f>aux!E15</f>
        <v>44265</v>
      </c>
      <c r="G17" s="1">
        <f>aux!F15</f>
        <v>61.48</v>
      </c>
      <c r="H17" s="1">
        <f>aux!J15</f>
        <v>1</v>
      </c>
      <c r="I17" s="19">
        <f>aux!H15</f>
        <v>-280</v>
      </c>
      <c r="J17" s="23">
        <f>aux!L15</f>
        <v>22786.2</v>
      </c>
    </row>
    <row r="18" spans="2:13">
      <c r="B18" s="18" t="str">
        <f>VLOOKUP(aux!A16,aux!$S$4:$T$14,2,FALSE)</f>
        <v>T-BOND</v>
      </c>
      <c r="C18" s="1" t="str">
        <f>aux!B16</f>
        <v>Short</v>
      </c>
      <c r="D18" s="2">
        <f>aux!C16</f>
        <v>44267</v>
      </c>
      <c r="E18" s="1">
        <f>aux!D16</f>
        <v>151.125</v>
      </c>
      <c r="F18" s="2">
        <f>aux!E16</f>
        <v>44278</v>
      </c>
      <c r="G18" s="1">
        <f>aux!F16</f>
        <v>150.8125</v>
      </c>
      <c r="H18" s="1">
        <f>aux!J16</f>
        <v>1</v>
      </c>
      <c r="I18" s="19">
        <f>aux!H16</f>
        <v>212.5</v>
      </c>
      <c r="J18" s="23">
        <f>aux!L16</f>
        <v>22998.7</v>
      </c>
    </row>
    <row r="19" spans="2:13">
      <c r="B19" s="18" t="str">
        <f>VLOOKUP(aux!A17,aux!$S$4:$T$14,2,FALSE)</f>
        <v>NATURAL GAS</v>
      </c>
      <c r="C19" s="1" t="str">
        <f>aux!B17</f>
        <v>Short</v>
      </c>
      <c r="D19" s="2">
        <f>aux!C17</f>
        <v>44292</v>
      </c>
      <c r="E19" s="1">
        <f>aux!D17</f>
        <v>2.6579999999999999</v>
      </c>
      <c r="F19" s="2">
        <f>aux!E17</f>
        <v>44298</v>
      </c>
      <c r="G19" s="1">
        <f>aux!F17</f>
        <v>2.726</v>
      </c>
      <c r="H19" s="1">
        <f>aux!J17</f>
        <v>1</v>
      </c>
      <c r="I19" s="19">
        <f>aux!H17</f>
        <v>-780</v>
      </c>
      <c r="J19" s="23">
        <f>aux!L17</f>
        <v>22218.7</v>
      </c>
      <c r="M19" s="20"/>
    </row>
    <row r="20" spans="2:13">
      <c r="B20" s="18" t="str">
        <f>VLOOKUP(aux!A18,aux!$S$4:$T$14,2,FALSE)</f>
        <v>LEAN HOGS</v>
      </c>
      <c r="C20" s="1" t="str">
        <f>aux!B18</f>
        <v>Long</v>
      </c>
      <c r="D20" s="2">
        <f>aux!C18</f>
        <v>44266</v>
      </c>
      <c r="E20" s="1">
        <f>aux!D18</f>
        <v>59.125</v>
      </c>
      <c r="F20" s="2">
        <f>aux!E18</f>
        <v>44299</v>
      </c>
      <c r="G20" s="1">
        <f>aux!F18</f>
        <v>71.5</v>
      </c>
      <c r="H20" s="1">
        <f>aux!J18</f>
        <v>2</v>
      </c>
      <c r="I20" s="19">
        <f>aux!H18</f>
        <v>9800</v>
      </c>
      <c r="J20" s="23">
        <f>aux!L18</f>
        <v>32018.7</v>
      </c>
    </row>
    <row r="21" spans="2:13">
      <c r="B21" s="18" t="str">
        <f>VLOOKUP(aux!A19,aux!$S$4:$T$14,2,FALSE)</f>
        <v>FEEDER CATTLE</v>
      </c>
      <c r="C21" s="1" t="str">
        <f>aux!B19</f>
        <v>Short</v>
      </c>
      <c r="D21" s="2">
        <f>aux!C19</f>
        <v>44300</v>
      </c>
      <c r="E21" s="1">
        <f>aux!D19</f>
        <v>171.72499999999999</v>
      </c>
      <c r="F21" s="2">
        <f>aux!E19</f>
        <v>44315</v>
      </c>
      <c r="G21" s="1">
        <f>aux!F19</f>
        <v>165.6</v>
      </c>
      <c r="H21" s="1">
        <f>aux!J19</f>
        <v>1</v>
      </c>
      <c r="I21" s="19">
        <f>aux!H19</f>
        <v>2962.5</v>
      </c>
      <c r="J21" s="23">
        <f>aux!L19</f>
        <v>34981.199999999997</v>
      </c>
    </row>
    <row r="22" spans="2:13">
      <c r="B22" s="18" t="str">
        <f>VLOOKUP(aux!A20,aux!$S$4:$T$14,2,FALSE)</f>
        <v>COTTON No 2</v>
      </c>
      <c r="C22" s="1" t="str">
        <f>aux!B20</f>
        <v>Long</v>
      </c>
      <c r="D22" s="2">
        <f>aux!C20</f>
        <v>44309</v>
      </c>
      <c r="E22" s="1">
        <f>aux!D20</f>
        <v>87.57</v>
      </c>
      <c r="F22" s="2">
        <f>aux!E20</f>
        <v>44315</v>
      </c>
      <c r="G22" s="1">
        <f>aux!F20</f>
        <v>86.34</v>
      </c>
      <c r="H22" s="1">
        <f>aux!J20</f>
        <v>1</v>
      </c>
      <c r="I22" s="19">
        <f>aux!H20</f>
        <v>-715</v>
      </c>
      <c r="J22" s="23">
        <f>aux!L20</f>
        <v>34266.199999999997</v>
      </c>
    </row>
    <row r="23" spans="2:13">
      <c r="B23" s="18" t="str">
        <f>VLOOKUP(aux!A21,aux!$S$4:$T$14,2,FALSE)</f>
        <v>SOYBEAN MEAL</v>
      </c>
      <c r="C23" s="1" t="str">
        <f>aux!B21</f>
        <v>Long</v>
      </c>
      <c r="D23" s="2">
        <f>aux!C21</f>
        <v>44312</v>
      </c>
      <c r="E23" s="1">
        <f>aux!D21</f>
        <v>421.2</v>
      </c>
      <c r="F23" s="2">
        <f>aux!E21</f>
        <v>44315</v>
      </c>
      <c r="G23" s="1">
        <f>aux!F21</f>
        <v>407.9</v>
      </c>
      <c r="H23" s="1">
        <f>aux!J21</f>
        <v>1</v>
      </c>
      <c r="I23" s="19">
        <f>aux!H21</f>
        <v>-1430</v>
      </c>
      <c r="J23" s="23">
        <f>aux!L21</f>
        <v>32836.199999999997</v>
      </c>
    </row>
    <row r="24" spans="2:13">
      <c r="B24" s="18" t="str">
        <f>VLOOKUP(aux!A22,aux!$S$4:$T$14,2,FALSE)</f>
        <v>CRUDE OIL</v>
      </c>
      <c r="C24" s="1" t="str">
        <f>aux!B22</f>
        <v>Long</v>
      </c>
      <c r="D24" s="2">
        <f>aux!C22</f>
        <v>44314</v>
      </c>
      <c r="E24" s="1">
        <f>aux!D22</f>
        <v>62.16</v>
      </c>
      <c r="F24" s="2">
        <f>aux!E22</f>
        <v>44323</v>
      </c>
      <c r="G24" s="1">
        <f>aux!F22</f>
        <v>62.07</v>
      </c>
      <c r="H24" s="1">
        <f>aux!J22</f>
        <v>1</v>
      </c>
      <c r="I24" s="19">
        <f>aux!H22</f>
        <v>-190</v>
      </c>
      <c r="J24" s="23">
        <f>aux!L22</f>
        <v>32646.2</v>
      </c>
      <c r="L24" s="3"/>
      <c r="M24" s="24"/>
    </row>
    <row r="25" spans="2:13">
      <c r="B25" s="18" t="str">
        <f>VLOOKUP(aux!A23,aux!$S$4:$T$14,2,FALSE)</f>
        <v>FEEDER CATTLE</v>
      </c>
      <c r="C25" s="1" t="str">
        <f>aux!B23</f>
        <v>Short</v>
      </c>
      <c r="D25" s="2">
        <f>aux!C23</f>
        <v>44316</v>
      </c>
      <c r="E25" s="1">
        <f>aux!D23</f>
        <v>163.02500000000001</v>
      </c>
      <c r="F25" s="2">
        <f>aux!E23</f>
        <v>44323</v>
      </c>
      <c r="G25" s="1">
        <f>aux!F23</f>
        <v>162.80000000000001</v>
      </c>
      <c r="H25" s="1">
        <f>aux!J23</f>
        <v>1</v>
      </c>
      <c r="I25" s="19">
        <f>aux!H23</f>
        <v>12.5</v>
      </c>
      <c r="J25" s="23">
        <f>aux!L23</f>
        <v>32658.7</v>
      </c>
    </row>
    <row r="26" spans="2:13">
      <c r="B26" s="18" t="str">
        <f>VLOOKUP(aux!A24,aux!$S$4:$T$14,2,FALSE)</f>
        <v>LEAN HOGS</v>
      </c>
      <c r="C26" s="1" t="str">
        <f>aux!B24</f>
        <v>Long</v>
      </c>
      <c r="D26" s="2">
        <f>aux!C24</f>
        <v>44314</v>
      </c>
      <c r="E26" s="1">
        <f>aux!D24</f>
        <v>72.7</v>
      </c>
      <c r="F26" s="2">
        <f>aux!E24</f>
        <v>44326</v>
      </c>
      <c r="G26" s="1">
        <f>aux!F24</f>
        <v>76.849999999999994</v>
      </c>
      <c r="H26" s="1">
        <f>aux!J24</f>
        <v>1</v>
      </c>
      <c r="I26" s="19">
        <f>aux!H24</f>
        <v>1560</v>
      </c>
      <c r="J26" s="23">
        <f>aux!L24</f>
        <v>34218.699999999997</v>
      </c>
    </row>
    <row r="27" spans="2:13">
      <c r="B27" s="18" t="str">
        <f>VLOOKUP(aux!A25,aux!$S$4:$T$14,2,FALSE)</f>
        <v>S&amp;P500</v>
      </c>
      <c r="C27" s="1" t="str">
        <f>aux!B25</f>
        <v>Long</v>
      </c>
      <c r="D27" s="2">
        <f>aux!C25</f>
        <v>44323</v>
      </c>
      <c r="E27" s="1">
        <f>aux!D25</f>
        <v>4182.25</v>
      </c>
      <c r="F27" s="2">
        <f>aux!E25</f>
        <v>44327</v>
      </c>
      <c r="G27" s="1">
        <f>aux!F25</f>
        <v>4111.75</v>
      </c>
      <c r="H27" s="1">
        <f>aux!J25</f>
        <v>1</v>
      </c>
      <c r="I27" s="19">
        <f>aux!H25</f>
        <v>-3625</v>
      </c>
      <c r="J27" s="23">
        <f>aux!L25</f>
        <v>30593.7</v>
      </c>
    </row>
    <row r="28" spans="2:13">
      <c r="B28" s="18" t="str">
        <f>VLOOKUP(aux!A26,aux!$S$4:$T$14,2,FALSE)</f>
        <v>EURO FX</v>
      </c>
      <c r="C28" s="1" t="str">
        <f>aux!B26</f>
        <v>Long</v>
      </c>
      <c r="D28" s="2">
        <f>aux!C26</f>
        <v>44323</v>
      </c>
      <c r="E28" s="1">
        <f>aux!D26</f>
        <v>1.2231000000000001</v>
      </c>
      <c r="F28" s="2">
        <f>aux!E26</f>
        <v>44329</v>
      </c>
      <c r="G28" s="1">
        <f>aux!F26</f>
        <v>1.2140500000000001</v>
      </c>
      <c r="H28" s="1">
        <f>aux!J26</f>
        <v>1</v>
      </c>
      <c r="I28" s="19">
        <f>aux!H26</f>
        <v>-1231.25</v>
      </c>
      <c r="J28" s="23">
        <f>aux!L26</f>
        <v>29362.45</v>
      </c>
    </row>
    <row r="29" spans="2:13">
      <c r="B29" s="18" t="str">
        <f>VLOOKUP(aux!A27,aux!$S$4:$T$14,2,FALSE)</f>
        <v>SOYBEAN MEAL</v>
      </c>
      <c r="C29" s="1" t="str">
        <f>aux!B27</f>
        <v>Long</v>
      </c>
      <c r="D29" s="2">
        <f>aux!C27</f>
        <v>44323</v>
      </c>
      <c r="E29" s="1">
        <f>aux!D27</f>
        <v>423.8</v>
      </c>
      <c r="F29" s="2">
        <f>aux!E27</f>
        <v>44329</v>
      </c>
      <c r="G29" s="1">
        <f>aux!F27</f>
        <v>423.6</v>
      </c>
      <c r="H29" s="1">
        <f>aux!J27</f>
        <v>1</v>
      </c>
      <c r="I29" s="19">
        <f>aux!H27</f>
        <v>-120</v>
      </c>
      <c r="J29" s="23">
        <f>aux!L27</f>
        <v>29242.45</v>
      </c>
    </row>
    <row r="30" spans="2:13">
      <c r="B30" s="18" t="str">
        <f>VLOOKUP(aux!A28,aux!$S$4:$T$14,2,FALSE)</f>
        <v>T-BOND</v>
      </c>
      <c r="C30" s="1" t="str">
        <f>aux!B28</f>
        <v>Short</v>
      </c>
      <c r="D30" s="2">
        <f>aux!C28</f>
        <v>44328</v>
      </c>
      <c r="E30" s="1">
        <f>aux!D28</f>
        <v>150.875</v>
      </c>
      <c r="F30" s="2">
        <f>aux!E28</f>
        <v>44333</v>
      </c>
      <c r="G30" s="1">
        <f>aux!F28</f>
        <v>152.5625</v>
      </c>
      <c r="H30" s="1">
        <f>aux!J28</f>
        <v>1</v>
      </c>
      <c r="I30" s="19">
        <f>aux!H28</f>
        <v>-1787.5</v>
      </c>
      <c r="J30" s="23">
        <f>aux!L28</f>
        <v>27454.95</v>
      </c>
    </row>
    <row r="31" spans="2:13">
      <c r="B31" s="18" t="str">
        <f>VLOOKUP(aux!A29,aux!$S$4:$T$14,2,FALSE)</f>
        <v>CRUDE OIL</v>
      </c>
      <c r="C31" s="1" t="str">
        <f>aux!B29</f>
        <v>Long</v>
      </c>
      <c r="D31" s="2">
        <f>aux!C29</f>
        <v>44334</v>
      </c>
      <c r="E31" s="1">
        <f>aux!D29</f>
        <v>64.540000000000006</v>
      </c>
      <c r="F31" s="2">
        <f>aux!E29</f>
        <v>44335</v>
      </c>
      <c r="G31" s="1">
        <f>aux!F29</f>
        <v>61.11</v>
      </c>
      <c r="H31" s="1">
        <f>aux!J29</f>
        <v>1</v>
      </c>
      <c r="I31" s="19">
        <f>aux!H29</f>
        <v>-3530</v>
      </c>
      <c r="J31" s="23">
        <f>aux!L29</f>
        <v>23924.95</v>
      </c>
    </row>
    <row r="32" spans="2:13">
      <c r="B32" s="18" t="str">
        <f>VLOOKUP(aux!A30,aux!$S$4:$T$14,2,FALSE)</f>
        <v>EURO FX</v>
      </c>
      <c r="C32" s="1" t="str">
        <f>aux!B30</f>
        <v>Long</v>
      </c>
      <c r="D32" s="2">
        <f>aux!C30</f>
        <v>44334</v>
      </c>
      <c r="E32" s="1">
        <f>aux!D30</f>
        <v>1.2259</v>
      </c>
      <c r="F32" s="2">
        <f>aux!E30</f>
        <v>44344</v>
      </c>
      <c r="G32" s="1">
        <f>aux!F30</f>
        <v>1.2248000000000001</v>
      </c>
      <c r="H32" s="1">
        <f>aux!J30</f>
        <v>1</v>
      </c>
      <c r="I32" s="19">
        <f>aux!H30</f>
        <v>-237.5</v>
      </c>
      <c r="J32" s="23">
        <f>aux!L30</f>
        <v>23687.45</v>
      </c>
    </row>
    <row r="33" spans="2:10">
      <c r="B33" s="18" t="str">
        <f>VLOOKUP(aux!A31,aux!$S$4:$T$14,2,FALSE)</f>
        <v>FEEDER CATTLE</v>
      </c>
      <c r="C33" s="1" t="str">
        <f>aux!B31</f>
        <v>Short</v>
      </c>
      <c r="D33" s="2">
        <f>aux!C31</f>
        <v>44348</v>
      </c>
      <c r="E33" s="1">
        <f>aux!D31</f>
        <v>158.22499999999999</v>
      </c>
      <c r="F33" s="2">
        <f>aux!E31</f>
        <v>44358</v>
      </c>
      <c r="G33" s="1">
        <f>aux!F31</f>
        <v>161.92500000000001</v>
      </c>
      <c r="H33" s="1">
        <f>aux!J31</f>
        <v>1</v>
      </c>
      <c r="I33" s="19">
        <f>aux!H31</f>
        <v>-1950</v>
      </c>
      <c r="J33" s="23">
        <f>aux!L31</f>
        <v>21737.45</v>
      </c>
    </row>
    <row r="34" spans="2:10">
      <c r="B34" s="18" t="str">
        <f>VLOOKUP(aux!A32,aux!$S$4:$T$14,2,FALSE)</f>
        <v>LEAN HOGS</v>
      </c>
      <c r="C34" s="1" t="str">
        <f>aux!B32</f>
        <v>Long</v>
      </c>
      <c r="D34" s="2">
        <f>aux!C32</f>
        <v>44341</v>
      </c>
      <c r="E34" s="1">
        <f>aux!D32</f>
        <v>79.349999999999994</v>
      </c>
      <c r="F34" s="2">
        <f>aux!E32</f>
        <v>44361</v>
      </c>
      <c r="G34" s="1">
        <f>aux!F32</f>
        <v>85</v>
      </c>
      <c r="H34" s="1">
        <f>aux!J32</f>
        <v>1</v>
      </c>
      <c r="I34" s="19">
        <f>aux!H32</f>
        <v>2160</v>
      </c>
      <c r="J34" s="23">
        <f>aux!L32</f>
        <v>23897.45</v>
      </c>
    </row>
    <row r="35" spans="2:10">
      <c r="B35" s="18" t="str">
        <f>VLOOKUP(aux!A33,aux!$S$4:$T$14,2,FALSE)</f>
        <v>S&amp;P500</v>
      </c>
      <c r="C35" s="1" t="str">
        <f>aux!B33</f>
        <v>Long</v>
      </c>
      <c r="D35" s="2">
        <f>aux!C33</f>
        <v>44357</v>
      </c>
      <c r="E35" s="1">
        <f>aux!D33</f>
        <v>4209.5</v>
      </c>
      <c r="F35" s="2">
        <f>aux!E33</f>
        <v>44363</v>
      </c>
      <c r="G35" s="1">
        <f>aux!F33</f>
        <v>4202</v>
      </c>
      <c r="H35" s="1">
        <f>aux!J33</f>
        <v>1</v>
      </c>
      <c r="I35" s="19">
        <f>aux!H33</f>
        <v>-475</v>
      </c>
      <c r="J35" s="23">
        <f>aux!L33</f>
        <v>23422.45</v>
      </c>
    </row>
    <row r="36" spans="2:10">
      <c r="B36" s="18" t="str">
        <f>VLOOKUP(aux!A34,aux!$S$4:$T$14,2,FALSE)</f>
        <v>CRUDE OIL</v>
      </c>
      <c r="C36" s="1" t="str">
        <f>aux!B34</f>
        <v>Long</v>
      </c>
      <c r="D36" s="2">
        <f>aux!C34</f>
        <v>44344</v>
      </c>
      <c r="E36" s="1">
        <f>aux!D34</f>
        <v>64.790000000000006</v>
      </c>
      <c r="F36" s="2">
        <f>aux!E34</f>
        <v>44364</v>
      </c>
      <c r="G36" s="1">
        <f>aux!F34</f>
        <v>68.44</v>
      </c>
      <c r="H36" s="1">
        <f>aux!J34</f>
        <v>1</v>
      </c>
      <c r="I36" s="19">
        <f>aux!H34</f>
        <v>3550</v>
      </c>
      <c r="J36" s="23">
        <f>aux!L34</f>
        <v>26972.45</v>
      </c>
    </row>
    <row r="37" spans="2:10">
      <c r="B37" s="18" t="str">
        <f>VLOOKUP(aux!A35,aux!$S$4:$T$14,2,FALSE)</f>
        <v>CRUDE OIL</v>
      </c>
      <c r="C37" s="1" t="str">
        <f>aux!B35</f>
        <v>Long</v>
      </c>
      <c r="D37" s="2">
        <f>aux!C35</f>
        <v>44368</v>
      </c>
      <c r="E37" s="1">
        <f>aux!D35</f>
        <v>70.78</v>
      </c>
      <c r="F37" s="2">
        <f>aux!E35</f>
        <v>44376</v>
      </c>
      <c r="G37" s="1">
        <f>aux!F35</f>
        <v>70.650000000000006</v>
      </c>
      <c r="H37" s="1">
        <f>aux!J35</f>
        <v>1</v>
      </c>
      <c r="I37" s="19">
        <f>aux!H35</f>
        <v>-230</v>
      </c>
      <c r="J37" s="23">
        <f>aux!L35</f>
        <v>26742.45</v>
      </c>
    </row>
    <row r="38" spans="2:10">
      <c r="B38" s="18" t="str">
        <f>VLOOKUP(aux!A36,aux!$S$4:$T$14,2,FALSE)</f>
        <v>KC WHEAT</v>
      </c>
      <c r="C38" s="1" t="str">
        <f>aux!B36</f>
        <v>Long</v>
      </c>
      <c r="D38" s="2">
        <f>aux!C36</f>
        <v>44378</v>
      </c>
      <c r="E38" s="1">
        <f>aux!D36</f>
        <v>674</v>
      </c>
      <c r="F38" s="2">
        <f>aux!E36</f>
        <v>44379</v>
      </c>
      <c r="G38" s="1">
        <f>aux!F36</f>
        <v>625.25</v>
      </c>
      <c r="H38" s="1">
        <f>aux!J36</f>
        <v>1</v>
      </c>
      <c r="I38" s="19">
        <f>aux!H36</f>
        <v>-2537.5</v>
      </c>
      <c r="J38" s="23">
        <f>aux!L36</f>
        <v>24204.95</v>
      </c>
    </row>
    <row r="39" spans="2:10">
      <c r="B39" s="18" t="str">
        <f>VLOOKUP(aux!A37,aux!$S$4:$T$14,2,FALSE)</f>
        <v>NATURAL GAS</v>
      </c>
      <c r="C39" s="1" t="str">
        <f>aux!B37</f>
        <v>Long</v>
      </c>
      <c r="D39" s="2">
        <f>aux!C37</f>
        <v>44370</v>
      </c>
      <c r="E39" s="1">
        <f>aux!D37</f>
        <v>3.4129999999999998</v>
      </c>
      <c r="F39" s="2">
        <f>aux!E37</f>
        <v>44384</v>
      </c>
      <c r="G39" s="1">
        <f>aux!F37</f>
        <v>3.6110000000000002</v>
      </c>
      <c r="H39" s="1">
        <f>aux!J37</f>
        <v>1</v>
      </c>
      <c r="I39" s="19">
        <f>aux!H37</f>
        <v>1880</v>
      </c>
      <c r="J39" s="23">
        <f>aux!L37</f>
        <v>26084.95</v>
      </c>
    </row>
    <row r="40" spans="2:10">
      <c r="B40" s="18" t="str">
        <f>VLOOKUP(aux!A38,aux!$S$4:$T$14,2,FALSE)</f>
        <v>CRUDE OIL</v>
      </c>
      <c r="C40" s="1" t="str">
        <f>aux!B38</f>
        <v>Long</v>
      </c>
      <c r="D40" s="2">
        <f>aux!C38</f>
        <v>44378</v>
      </c>
      <c r="E40" s="1">
        <f>aux!D38</f>
        <v>72.78</v>
      </c>
      <c r="F40" s="2">
        <f>aux!E38</f>
        <v>44384</v>
      </c>
      <c r="G40" s="1">
        <f>aux!F38</f>
        <v>71.27</v>
      </c>
      <c r="H40" s="1">
        <f>aux!J38</f>
        <v>1</v>
      </c>
      <c r="I40" s="19">
        <f>aux!H38</f>
        <v>-1610</v>
      </c>
      <c r="J40" s="23">
        <f>aux!L38</f>
        <v>24474.95</v>
      </c>
    </row>
    <row r="41" spans="2:10">
      <c r="B41" s="18" t="str">
        <f>VLOOKUP(aux!A39,aux!$S$4:$T$14,2,FALSE)</f>
        <v>S&amp;P500</v>
      </c>
      <c r="C41" s="1" t="str">
        <f>aux!B39</f>
        <v>Long</v>
      </c>
      <c r="D41" s="2">
        <f>aux!C39</f>
        <v>44371</v>
      </c>
      <c r="E41" s="1">
        <f>aux!D39</f>
        <v>4238.75</v>
      </c>
      <c r="F41" s="2">
        <f>aux!E39</f>
        <v>44385</v>
      </c>
      <c r="G41" s="1">
        <f>aux!F39</f>
        <v>4286.5</v>
      </c>
      <c r="H41" s="1">
        <f>aux!J39</f>
        <v>1</v>
      </c>
      <c r="I41" s="19">
        <f>aux!H39</f>
        <v>2287.5</v>
      </c>
      <c r="J41" s="23">
        <f>aux!L39</f>
        <v>26762.45</v>
      </c>
    </row>
    <row r="42" spans="2:10">
      <c r="B42" s="18" t="str">
        <f>VLOOKUP(aux!A40,aux!$S$4:$T$14,2,FALSE)</f>
        <v>S&amp;P500</v>
      </c>
      <c r="C42" s="1" t="str">
        <f>aux!B40</f>
        <v>Long</v>
      </c>
      <c r="D42" s="2">
        <f>aux!C40</f>
        <v>44386</v>
      </c>
      <c r="E42" s="1">
        <f>aux!D40</f>
        <v>4334.5</v>
      </c>
      <c r="F42" s="2">
        <f>aux!E40</f>
        <v>44392</v>
      </c>
      <c r="G42" s="1">
        <f>aux!F40</f>
        <v>4323</v>
      </c>
      <c r="H42" s="1">
        <f>aux!J40</f>
        <v>1</v>
      </c>
      <c r="I42" s="19">
        <f>aux!H40</f>
        <v>-675</v>
      </c>
      <c r="J42" s="23">
        <f>aux!L40</f>
        <v>26087.45</v>
      </c>
    </row>
    <row r="43" spans="2:10">
      <c r="B43" s="18" t="str">
        <f>VLOOKUP(aux!A41,aux!$S$4:$T$14,2,FALSE)</f>
        <v>EURO FX</v>
      </c>
      <c r="C43" s="1" t="str">
        <f>aux!B41</f>
        <v>Short</v>
      </c>
      <c r="D43" s="2">
        <f>aux!C41</f>
        <v>44377</v>
      </c>
      <c r="E43" s="1">
        <f>aux!D41</f>
        <v>1.1915</v>
      </c>
      <c r="F43" s="2">
        <f>aux!E41</f>
        <v>44399</v>
      </c>
      <c r="G43" s="1">
        <f>aux!F41</f>
        <v>1.1886000000000001</v>
      </c>
      <c r="H43" s="1">
        <f>aux!J41</f>
        <v>1</v>
      </c>
      <c r="I43" s="19">
        <f>aux!H41</f>
        <v>262.5</v>
      </c>
      <c r="J43" s="23">
        <f>aux!L41</f>
        <v>26349.95</v>
      </c>
    </row>
    <row r="44" spans="2:10">
      <c r="B44" s="18" t="str">
        <f>VLOOKUP(aux!A42,aux!$S$4:$T$14,2,FALSE)</f>
        <v>KC WHEAT</v>
      </c>
      <c r="C44" s="1" t="str">
        <f>aux!B42</f>
        <v>Long</v>
      </c>
      <c r="D44" s="2">
        <f>aux!C42</f>
        <v>44397</v>
      </c>
      <c r="E44" s="1">
        <f>aux!D42</f>
        <v>680.5</v>
      </c>
      <c r="F44" s="2">
        <f>aux!E42</f>
        <v>44399</v>
      </c>
      <c r="G44" s="1">
        <f>aux!F42</f>
        <v>660.75</v>
      </c>
      <c r="H44" s="1">
        <f>aux!J42</f>
        <v>1</v>
      </c>
      <c r="I44" s="19">
        <f>aux!H42</f>
        <v>-1087.5</v>
      </c>
      <c r="J44" s="23">
        <f>aux!L42</f>
        <v>25262.45</v>
      </c>
    </row>
    <row r="45" spans="2:10">
      <c r="B45" s="18" t="str">
        <f>VLOOKUP(aux!A43,aux!$S$4:$T$14,2,FALSE)</f>
        <v>NATURAL GAS</v>
      </c>
      <c r="C45" s="1" t="str">
        <f>aux!B43</f>
        <v>Long</v>
      </c>
      <c r="D45" s="2">
        <f>aux!C43</f>
        <v>44397</v>
      </c>
      <c r="E45" s="1">
        <f>aux!D43</f>
        <v>3.8420000000000001</v>
      </c>
      <c r="F45" s="2">
        <f>aux!E43</f>
        <v>44405</v>
      </c>
      <c r="G45" s="1">
        <f>aux!F43</f>
        <v>3.9540000000000002</v>
      </c>
      <c r="H45" s="1">
        <f>aux!J43</f>
        <v>1</v>
      </c>
      <c r="I45" s="19">
        <f>aux!H43</f>
        <v>1020</v>
      </c>
      <c r="J45" s="23">
        <f>aux!L43</f>
        <v>26282.45</v>
      </c>
    </row>
    <row r="46" spans="2:10">
      <c r="B46" s="18" t="str">
        <f>VLOOKUP(aux!A44,aux!$S$4:$T$14,2,FALSE)</f>
        <v>LEAN HOGS</v>
      </c>
      <c r="C46" s="1" t="str">
        <f>aux!B44</f>
        <v>Long</v>
      </c>
      <c r="D46" s="2">
        <f>aux!C44</f>
        <v>44403</v>
      </c>
      <c r="E46" s="1">
        <f>aux!D44</f>
        <v>81.875</v>
      </c>
      <c r="F46" s="2">
        <f>aux!E44</f>
        <v>44405</v>
      </c>
      <c r="G46" s="1">
        <f>aux!F44</f>
        <v>80.674999999999997</v>
      </c>
      <c r="H46" s="1">
        <f>aux!J44</f>
        <v>1</v>
      </c>
      <c r="I46" s="19">
        <f>aux!H44</f>
        <v>-580</v>
      </c>
      <c r="J46" s="23">
        <f>aux!L44</f>
        <v>25702.45</v>
      </c>
    </row>
    <row r="47" spans="2:10">
      <c r="B47" s="18" t="str">
        <f>VLOOKUP(aux!A45,aux!$S$4:$T$14,2,FALSE)</f>
        <v>COTTON No 2</v>
      </c>
      <c r="C47" s="1" t="str">
        <f>aux!B45</f>
        <v>Long</v>
      </c>
      <c r="D47" s="2">
        <f>aux!C45</f>
        <v>44399</v>
      </c>
      <c r="E47" s="1">
        <f>aux!D45</f>
        <v>88.23</v>
      </c>
      <c r="F47" s="2">
        <f>aux!E45</f>
        <v>44407</v>
      </c>
      <c r="G47" s="1">
        <f>aux!F45</f>
        <v>87.47</v>
      </c>
      <c r="H47" s="1">
        <f>aux!J45</f>
        <v>1</v>
      </c>
      <c r="I47" s="19">
        <f>aux!H45</f>
        <v>-480</v>
      </c>
      <c r="J47" s="23">
        <f>aux!L45</f>
        <v>25222.45</v>
      </c>
    </row>
    <row r="48" spans="2:10">
      <c r="B48" s="18" t="str">
        <f>VLOOKUP(aux!A46,aux!$S$4:$T$14,2,FALSE)</f>
        <v>S&amp;P500</v>
      </c>
      <c r="C48" s="1" t="str">
        <f>aux!B46</f>
        <v>Long</v>
      </c>
      <c r="D48" s="2">
        <f>aux!C46</f>
        <v>44400</v>
      </c>
      <c r="E48" s="1">
        <f>aux!D46</f>
        <v>4365.75</v>
      </c>
      <c r="F48" s="2">
        <f>aux!E46</f>
        <v>44411</v>
      </c>
      <c r="G48" s="1">
        <f>aux!F46</f>
        <v>4352</v>
      </c>
      <c r="H48" s="1">
        <f>aux!J46</f>
        <v>1</v>
      </c>
      <c r="I48" s="19">
        <f>aux!H46</f>
        <v>-787.5</v>
      </c>
      <c r="J48" s="23">
        <f>aux!L46</f>
        <v>24434.95</v>
      </c>
    </row>
    <row r="49" spans="2:10">
      <c r="B49" s="18" t="str">
        <f>VLOOKUP(aux!A47,aux!$S$4:$T$14,2,FALSE)</f>
        <v>LEAN HOGS</v>
      </c>
      <c r="C49" s="1" t="str">
        <f>aux!B47</f>
        <v>Long</v>
      </c>
      <c r="D49" s="2">
        <f>aux!C47</f>
        <v>44411</v>
      </c>
      <c r="E49" s="1">
        <f>aux!D47</f>
        <v>82.575000000000003</v>
      </c>
      <c r="F49" s="2">
        <f>aux!E47</f>
        <v>44417</v>
      </c>
      <c r="G49" s="1">
        <f>aux!F47</f>
        <v>82.825000000000003</v>
      </c>
      <c r="H49" s="1">
        <f>aux!J47</f>
        <v>1</v>
      </c>
      <c r="I49" s="19">
        <f>aux!H47</f>
        <v>0</v>
      </c>
      <c r="J49" s="23">
        <f>aux!L47</f>
        <v>24434.95</v>
      </c>
    </row>
    <row r="50" spans="2:10">
      <c r="B50" s="18" t="str">
        <f>VLOOKUP(aux!A48,aux!$S$4:$T$14,2,FALSE)</f>
        <v>NATURAL GAS</v>
      </c>
      <c r="C50" s="1" t="str">
        <f>aux!B48</f>
        <v>Long</v>
      </c>
      <c r="D50" s="2">
        <f>aux!C48</f>
        <v>44412</v>
      </c>
      <c r="E50" s="1">
        <f>aux!D48</f>
        <v>4.2069999999999999</v>
      </c>
      <c r="F50" s="2">
        <f>aux!E48</f>
        <v>44417</v>
      </c>
      <c r="G50" s="1">
        <f>aux!F48</f>
        <v>4.1050000000000004</v>
      </c>
      <c r="H50" s="1">
        <f>aux!J48</f>
        <v>1</v>
      </c>
      <c r="I50" s="19">
        <f>aux!H48</f>
        <v>-1120</v>
      </c>
      <c r="J50" s="23">
        <f>aux!L48</f>
        <v>23314.95</v>
      </c>
    </row>
    <row r="51" spans="2:10">
      <c r="B51" s="18" t="str">
        <f>VLOOKUP(aux!A49,aux!$S$4:$T$14,2,FALSE)</f>
        <v>EURO FX</v>
      </c>
      <c r="C51" s="1" t="str">
        <f>aux!B49</f>
        <v>Short</v>
      </c>
      <c r="D51" s="2">
        <f>aux!C49</f>
        <v>44414</v>
      </c>
      <c r="E51" s="1">
        <f>aux!D49</f>
        <v>1.1812</v>
      </c>
      <c r="F51" s="2">
        <f>aux!E49</f>
        <v>44421</v>
      </c>
      <c r="G51" s="1">
        <f>aux!F49</f>
        <v>1.181</v>
      </c>
      <c r="H51" s="1">
        <f>aux!J49</f>
        <v>2</v>
      </c>
      <c r="I51" s="19">
        <f>aux!H49</f>
        <v>-50</v>
      </c>
      <c r="J51" s="23">
        <f>aux!L49</f>
        <v>23264.95</v>
      </c>
    </row>
    <row r="52" spans="2:10">
      <c r="B52" s="18" t="str">
        <f>VLOOKUP(aux!A50,aux!$S$4:$T$14,2,FALSE)</f>
        <v>LEAN HOGS</v>
      </c>
      <c r="C52" s="1" t="str">
        <f>aux!B50</f>
        <v>Long</v>
      </c>
      <c r="D52" s="2">
        <f>aux!C50</f>
        <v>44420</v>
      </c>
      <c r="E52" s="1">
        <f>aux!D50</f>
        <v>84.3</v>
      </c>
      <c r="F52" s="2">
        <f>aux!E50</f>
        <v>44421</v>
      </c>
      <c r="G52" s="1">
        <f>aux!F50</f>
        <v>83.325000000000003</v>
      </c>
      <c r="H52" s="1">
        <f>aux!J50</f>
        <v>2</v>
      </c>
      <c r="I52" s="19">
        <f>aux!H50</f>
        <v>-880</v>
      </c>
      <c r="J52" s="23">
        <f>aux!L50</f>
        <v>22384.95</v>
      </c>
    </row>
    <row r="53" spans="2:10">
      <c r="B53" s="18" t="str">
        <f>VLOOKUP(aux!A51,aux!$S$4:$T$14,2,FALSE)</f>
        <v>S&amp;P500</v>
      </c>
      <c r="C53" s="1" t="str">
        <f>aux!B51</f>
        <v>Long</v>
      </c>
      <c r="D53" s="2">
        <f>aux!C51</f>
        <v>44413</v>
      </c>
      <c r="E53" s="1">
        <f>aux!D51</f>
        <v>4403.75</v>
      </c>
      <c r="F53" s="2">
        <f>aux!E51</f>
        <v>44425</v>
      </c>
      <c r="G53" s="1">
        <f>aux!F51</f>
        <v>4411.5</v>
      </c>
      <c r="H53" s="1">
        <f>aux!J51</f>
        <v>1</v>
      </c>
      <c r="I53" s="19">
        <f>aux!H51</f>
        <v>287.5</v>
      </c>
      <c r="J53" s="23">
        <f>aux!L51</f>
        <v>22672.45</v>
      </c>
    </row>
    <row r="54" spans="2:10">
      <c r="B54" s="18" t="str">
        <f>VLOOKUP(aux!A52,aux!$S$4:$T$14,2,FALSE)</f>
        <v>KC WHEAT</v>
      </c>
      <c r="C54" s="1" t="str">
        <f>aux!B52</f>
        <v>Long</v>
      </c>
      <c r="D54" s="2">
        <f>aux!C52</f>
        <v>44406</v>
      </c>
      <c r="E54" s="1">
        <f>aux!D52</f>
        <v>685.75</v>
      </c>
      <c r="F54" s="2">
        <f>aux!E52</f>
        <v>44426</v>
      </c>
      <c r="G54" s="1">
        <f>aux!F52</f>
        <v>724.75</v>
      </c>
      <c r="H54" s="1">
        <f>aux!J52</f>
        <v>1</v>
      </c>
      <c r="I54" s="19">
        <f>aux!H52</f>
        <v>1850</v>
      </c>
      <c r="J54" s="23">
        <f>aux!L52</f>
        <v>24522.45</v>
      </c>
    </row>
    <row r="55" spans="2:10">
      <c r="B55" s="18" t="str">
        <f>VLOOKUP(aux!A53,aux!$S$4:$T$14,2,FALSE)</f>
        <v>LEAN HOGS</v>
      </c>
      <c r="C55" s="1" t="str">
        <f>aux!B53</f>
        <v>Long</v>
      </c>
      <c r="D55" s="2">
        <f>aux!C53</f>
        <v>44424</v>
      </c>
      <c r="E55" s="1">
        <f>aux!D53</f>
        <v>85.224999999999994</v>
      </c>
      <c r="F55" s="2">
        <f>aux!E53</f>
        <v>44427</v>
      </c>
      <c r="G55" s="1">
        <f>aux!F53</f>
        <v>85.224999999999994</v>
      </c>
      <c r="H55" s="1">
        <f>aux!J53</f>
        <v>2</v>
      </c>
      <c r="I55" s="19">
        <f>aux!H53</f>
        <v>-100</v>
      </c>
      <c r="J55" s="23">
        <f>aux!L53</f>
        <v>24422.45</v>
      </c>
    </row>
    <row r="56" spans="2:10">
      <c r="B56" s="18" t="str">
        <f>VLOOKUP(aux!A54,aux!$S$4:$T$14,2,FALSE)</f>
        <v>EURO FX</v>
      </c>
      <c r="C56" s="1" t="str">
        <f>aux!B54</f>
        <v>Short</v>
      </c>
      <c r="D56" s="2">
        <f>aux!C54</f>
        <v>44426</v>
      </c>
      <c r="E56" s="1">
        <f>aux!D54</f>
        <v>1.1760999999999999</v>
      </c>
      <c r="F56" s="2">
        <f>aux!E54</f>
        <v>44431</v>
      </c>
      <c r="G56" s="1">
        <f>aux!F54</f>
        <v>1.1797</v>
      </c>
      <c r="H56" s="1">
        <f>aux!J54</f>
        <v>2</v>
      </c>
      <c r="I56" s="19">
        <f>aux!H54</f>
        <v>-1000</v>
      </c>
      <c r="J56" s="23">
        <f>aux!L54</f>
        <v>23422.45</v>
      </c>
    </row>
    <row r="57" spans="2:10">
      <c r="B57" s="18" t="str">
        <f>VLOOKUP(aux!A55,aux!$S$4:$T$14,2,FALSE)</f>
        <v>LEAN HOGS</v>
      </c>
      <c r="C57" s="1" t="str">
        <f>aux!B55</f>
        <v>Long</v>
      </c>
      <c r="D57" s="2">
        <f>aux!C55</f>
        <v>44428</v>
      </c>
      <c r="E57" s="1">
        <f>aux!D55</f>
        <v>87.275000000000006</v>
      </c>
      <c r="F57" s="2">
        <f>aux!E55</f>
        <v>44432</v>
      </c>
      <c r="G57" s="1">
        <f>aux!F55</f>
        <v>84.575000000000003</v>
      </c>
      <c r="H57" s="1">
        <f>aux!J55</f>
        <v>2</v>
      </c>
      <c r="I57" s="19">
        <f>aux!H55</f>
        <v>-2260</v>
      </c>
      <c r="J57" s="23">
        <f>aux!L55</f>
        <v>21162.45</v>
      </c>
    </row>
    <row r="58" spans="2:10">
      <c r="B58" s="18" t="str">
        <f>VLOOKUP(aux!A56,aux!$S$4:$T$14,2,FALSE)</f>
        <v>S&amp;P500</v>
      </c>
      <c r="C58" s="1" t="str">
        <f>aux!B56</f>
        <v>Long</v>
      </c>
      <c r="D58" s="2">
        <f>aux!C56</f>
        <v>44431</v>
      </c>
      <c r="E58" s="1">
        <f>aux!D56</f>
        <v>4457.75</v>
      </c>
      <c r="F58" s="2">
        <f>aux!E56</f>
        <v>44435</v>
      </c>
      <c r="G58" s="1">
        <f>aux!F56</f>
        <v>4446.25</v>
      </c>
      <c r="H58" s="1">
        <f>aux!J56</f>
        <v>1</v>
      </c>
      <c r="I58" s="19">
        <f>aux!H56</f>
        <v>-675</v>
      </c>
      <c r="J58" s="23">
        <f>aux!L56</f>
        <v>20487.45</v>
      </c>
    </row>
    <row r="59" spans="2:10">
      <c r="B59" s="18" t="str">
        <f>VLOOKUP(aux!A57,aux!$S$4:$T$14,2,FALSE)</f>
        <v>LEAN HOGS</v>
      </c>
      <c r="C59" s="1" t="str">
        <f>aux!B57</f>
        <v>Long</v>
      </c>
      <c r="D59" s="2">
        <f>aux!C57</f>
        <v>44435</v>
      </c>
      <c r="E59" s="1">
        <f>aux!D57</f>
        <v>87.75</v>
      </c>
      <c r="F59" s="2">
        <f>aux!E57</f>
        <v>44446</v>
      </c>
      <c r="G59" s="1">
        <f>aux!F57</f>
        <v>87.224999999999994</v>
      </c>
      <c r="H59" s="1">
        <f>aux!J57</f>
        <v>2</v>
      </c>
      <c r="I59" s="19">
        <f>aux!H57</f>
        <v>-520</v>
      </c>
      <c r="J59" s="23">
        <f>aux!L57</f>
        <v>19967.45</v>
      </c>
    </row>
    <row r="60" spans="2:10">
      <c r="B60" s="18" t="str">
        <f>VLOOKUP(aux!A58,aux!$S$4:$T$14,2,FALSE)</f>
        <v>S&amp;P500</v>
      </c>
      <c r="C60" s="1" t="str">
        <f>aux!B58</f>
        <v>Long</v>
      </c>
      <c r="D60" s="2">
        <f>aux!C58</f>
        <v>44438</v>
      </c>
      <c r="E60" s="1">
        <f>aux!D58</f>
        <v>4491.25</v>
      </c>
      <c r="F60" s="2">
        <f>aux!E58</f>
        <v>44446</v>
      </c>
      <c r="G60" s="1">
        <f>aux!F58</f>
        <v>4497.25</v>
      </c>
      <c r="H60" s="1">
        <f>aux!J58</f>
        <v>1</v>
      </c>
      <c r="I60" s="19">
        <f>aux!H58</f>
        <v>200</v>
      </c>
      <c r="J60" s="23">
        <f>aux!L58</f>
        <v>20167.45</v>
      </c>
    </row>
    <row r="61" spans="2:10">
      <c r="B61" s="18" t="str">
        <f>VLOOKUP(aux!A59,aux!$S$4:$T$14,2,FALSE)</f>
        <v>SOYBEAN MEAL</v>
      </c>
      <c r="C61" s="1" t="str">
        <f>aux!B59</f>
        <v>Short</v>
      </c>
      <c r="D61" s="2">
        <f>aux!C59</f>
        <v>44438</v>
      </c>
      <c r="E61" s="1">
        <f>aux!D59</f>
        <v>332.1</v>
      </c>
      <c r="F61" s="2">
        <f>aux!E59</f>
        <v>44449</v>
      </c>
      <c r="G61" s="1">
        <f>aux!F59</f>
        <v>328.4</v>
      </c>
      <c r="H61" s="1">
        <f>aux!J59</f>
        <v>1</v>
      </c>
      <c r="I61" s="19">
        <f>aux!H59</f>
        <v>270</v>
      </c>
      <c r="J61" s="23">
        <f>aux!L59</f>
        <v>20437.45</v>
      </c>
    </row>
    <row r="62" spans="2:10">
      <c r="B62" s="18" t="str">
        <f>VLOOKUP(aux!A60,aux!$S$4:$T$14,2,FALSE)</f>
        <v>NATURAL GAS</v>
      </c>
      <c r="C62" s="1" t="str">
        <f>aux!B60</f>
        <v>Long</v>
      </c>
      <c r="D62" s="2">
        <f>aux!C60</f>
        <v>44434</v>
      </c>
      <c r="E62" s="1">
        <f>aux!D60</f>
        <v>4.2539999999999996</v>
      </c>
      <c r="F62" s="2">
        <f>aux!E60</f>
        <v>44456</v>
      </c>
      <c r="G62" s="1">
        <f>aux!F60</f>
        <v>5.1929999999999996</v>
      </c>
      <c r="H62" s="1">
        <f>aux!J60</f>
        <v>1</v>
      </c>
      <c r="I62" s="19">
        <f>aux!H60</f>
        <v>9290</v>
      </c>
      <c r="J62" s="23">
        <f>aux!L60</f>
        <v>29727.45</v>
      </c>
    </row>
    <row r="63" spans="2:10">
      <c r="B63" s="18" t="str">
        <f>VLOOKUP(aux!A61,aux!$S$4:$T$14,2,FALSE)</f>
        <v>T-BOND</v>
      </c>
      <c r="C63" s="1" t="str">
        <f>aux!B61</f>
        <v>Long</v>
      </c>
      <c r="D63" s="2">
        <f>aux!C61</f>
        <v>44453</v>
      </c>
      <c r="E63" s="1">
        <f>aux!D61</f>
        <v>163.0625</v>
      </c>
      <c r="F63" s="2">
        <f>aux!E61</f>
        <v>44456</v>
      </c>
      <c r="G63" s="1">
        <f>aux!F61</f>
        <v>161</v>
      </c>
      <c r="H63" s="1">
        <f>aux!J61</f>
        <v>1</v>
      </c>
      <c r="I63" s="19">
        <f>aux!H61</f>
        <v>-2162.5</v>
      </c>
      <c r="J63" s="23">
        <f>aux!L61</f>
        <v>27564.95</v>
      </c>
    </row>
    <row r="64" spans="2:10">
      <c r="B64" s="18" t="str">
        <f>VLOOKUP(aux!A62,aux!$S$4:$T$14,2,FALSE)</f>
        <v>CRUDE OIL</v>
      </c>
      <c r="C64" s="1" t="str">
        <f>aux!B62</f>
        <v>Long</v>
      </c>
      <c r="D64" s="2">
        <f>aux!C62</f>
        <v>44462</v>
      </c>
      <c r="E64" s="1">
        <f>aux!D62</f>
        <v>71.73</v>
      </c>
      <c r="F64" s="2">
        <f>aux!E62</f>
        <v>44469</v>
      </c>
      <c r="G64" s="1">
        <f>aux!F62</f>
        <v>72.48</v>
      </c>
      <c r="H64" s="1">
        <f>aux!J62</f>
        <v>1</v>
      </c>
      <c r="I64" s="19">
        <f>aux!H62</f>
        <v>650</v>
      </c>
      <c r="J64" s="23">
        <f>aux!L62</f>
        <v>28214.95</v>
      </c>
    </row>
    <row r="65" spans="2:10">
      <c r="B65" s="18" t="str">
        <f>VLOOKUP(aux!A63,aux!$S$4:$T$14,2,FALSE)</f>
        <v>GOLD</v>
      </c>
      <c r="C65" s="1" t="str">
        <f>aux!B63</f>
        <v>Short</v>
      </c>
      <c r="D65" s="2">
        <f>aux!C63</f>
        <v>44462</v>
      </c>
      <c r="E65" s="1">
        <f>aux!D63</f>
        <v>1745.2</v>
      </c>
      <c r="F65" s="2">
        <f>aux!E63</f>
        <v>44469</v>
      </c>
      <c r="G65" s="1">
        <f>aux!F63</f>
        <v>1763.8</v>
      </c>
      <c r="H65" s="1">
        <f>aux!J63</f>
        <v>1</v>
      </c>
      <c r="I65" s="19">
        <f>aux!H63</f>
        <v>-1960</v>
      </c>
      <c r="J65" s="23">
        <f>aux!L63</f>
        <v>26254.95</v>
      </c>
    </row>
    <row r="66" spans="2:10">
      <c r="B66" s="18" t="str">
        <f>VLOOKUP(aux!A64,aux!$S$4:$T$14,2,FALSE)</f>
        <v>NATURAL GAS</v>
      </c>
      <c r="C66" s="1" t="str">
        <f>aux!B64</f>
        <v>Long</v>
      </c>
      <c r="D66" s="2">
        <f>aux!C64</f>
        <v>44466</v>
      </c>
      <c r="E66" s="1">
        <f>aux!D64</f>
        <v>5.6719999999999997</v>
      </c>
      <c r="F66" s="2">
        <f>aux!E64</f>
        <v>44476</v>
      </c>
      <c r="G66" s="1">
        <f>aux!F64</f>
        <v>5.625</v>
      </c>
      <c r="H66" s="1">
        <f>aux!J64</f>
        <v>1</v>
      </c>
      <c r="I66" s="19">
        <f>aux!H64</f>
        <v>-570</v>
      </c>
      <c r="J66" s="23">
        <f>aux!L64</f>
        <v>25684.95</v>
      </c>
    </row>
    <row r="67" spans="2:10">
      <c r="B67" s="18" t="str">
        <f>VLOOKUP(aux!A65,aux!$S$4:$T$14,2,FALSE)</f>
        <v>KC WHEAT</v>
      </c>
      <c r="C67" s="1" t="str">
        <f>aux!B65</f>
        <v>Long</v>
      </c>
      <c r="D67" s="2">
        <f>aux!C65</f>
        <v>44469</v>
      </c>
      <c r="E67" s="1">
        <f>aux!D65</f>
        <v>736.25</v>
      </c>
      <c r="F67" s="2">
        <f>aux!E65</f>
        <v>44477</v>
      </c>
      <c r="G67" s="1">
        <f>aux!F65</f>
        <v>741.25</v>
      </c>
      <c r="H67" s="1">
        <f>aux!J65</f>
        <v>1</v>
      </c>
      <c r="I67" s="19">
        <f>aux!H65</f>
        <v>150</v>
      </c>
      <c r="J67" s="23">
        <f>aux!L65</f>
        <v>25834.95</v>
      </c>
    </row>
    <row r="68" spans="2:10">
      <c r="B68" s="18" t="str">
        <f>VLOOKUP(aux!A66,aux!$S$4:$T$14,2,FALSE)</f>
        <v>COTTON No 2</v>
      </c>
      <c r="C68" s="1" t="str">
        <f>aux!B66</f>
        <v>Long</v>
      </c>
      <c r="D68" s="2">
        <f>aux!C66</f>
        <v>44463</v>
      </c>
      <c r="E68" s="1">
        <f>aux!D66</f>
        <v>93.81</v>
      </c>
      <c r="F68" s="2">
        <f>aux!E66</f>
        <v>44480</v>
      </c>
      <c r="G68" s="1">
        <f>aux!F66</f>
        <v>106.89</v>
      </c>
      <c r="H68" s="1">
        <f>aux!J66</f>
        <v>1</v>
      </c>
      <c r="I68" s="19">
        <f>aux!H66</f>
        <v>6440</v>
      </c>
      <c r="J68" s="23">
        <f>aux!L66</f>
        <v>32274.95</v>
      </c>
    </row>
    <row r="69" spans="2:10">
      <c r="B69" s="18" t="str">
        <f>VLOOKUP(aux!A67,aux!$S$4:$T$14,2,FALSE)</f>
        <v>EURO FX</v>
      </c>
      <c r="C69" s="1" t="str">
        <f>aux!B67</f>
        <v>Short</v>
      </c>
      <c r="D69" s="2">
        <f>aux!C67</f>
        <v>44467</v>
      </c>
      <c r="E69" s="1">
        <f>aux!D67</f>
        <v>1.1717</v>
      </c>
      <c r="F69" s="2">
        <f>aux!E67</f>
        <v>44482</v>
      </c>
      <c r="G69" s="1">
        <f>aux!F67</f>
        <v>1.1628000000000001</v>
      </c>
      <c r="H69" s="1">
        <f>aux!J67</f>
        <v>2</v>
      </c>
      <c r="I69" s="19">
        <f>aux!H67</f>
        <v>2125</v>
      </c>
      <c r="J69" s="23">
        <f>aux!L67</f>
        <v>34399.949999999997</v>
      </c>
    </row>
    <row r="70" spans="2:10">
      <c r="B70" s="18" t="str">
        <f>VLOOKUP(aux!A68,aux!$S$4:$T$14,2,FALSE)</f>
        <v>SOYBEAN MEAL</v>
      </c>
      <c r="C70" s="1" t="str">
        <f>aux!B68</f>
        <v>Short</v>
      </c>
      <c r="D70" s="2">
        <f>aux!C68</f>
        <v>44469</v>
      </c>
      <c r="E70" s="1">
        <f>aux!D68</f>
        <v>320.7</v>
      </c>
      <c r="F70" s="2">
        <f>aux!E68</f>
        <v>44484</v>
      </c>
      <c r="G70" s="1">
        <f>aux!F68</f>
        <v>303.39999999999998</v>
      </c>
      <c r="H70" s="1">
        <f>aux!J68</f>
        <v>2</v>
      </c>
      <c r="I70" s="19">
        <f>aux!H68</f>
        <v>3360</v>
      </c>
      <c r="J70" s="23">
        <f>aux!L68</f>
        <v>37759.949999999997</v>
      </c>
    </row>
    <row r="71" spans="2:10">
      <c r="B71" s="18" t="str">
        <f>VLOOKUP(aux!A69,aux!$S$4:$T$14,2,FALSE)</f>
        <v>CRUDE OIL</v>
      </c>
      <c r="C71" s="1" t="str">
        <f>aux!B69</f>
        <v>Long</v>
      </c>
      <c r="D71" s="2">
        <f>aux!C69</f>
        <v>44477</v>
      </c>
      <c r="E71" s="1">
        <f>aux!D69</f>
        <v>78.52</v>
      </c>
      <c r="F71" s="2">
        <f>aux!E69</f>
        <v>44489</v>
      </c>
      <c r="G71" s="1">
        <f>aux!F69</f>
        <v>80.13</v>
      </c>
      <c r="H71" s="1">
        <f>aux!J69</f>
        <v>1</v>
      </c>
      <c r="I71" s="19">
        <f>aux!H69</f>
        <v>1510</v>
      </c>
      <c r="J71" s="23">
        <f>aux!L69</f>
        <v>39269.949999999997</v>
      </c>
    </row>
    <row r="72" spans="2:10">
      <c r="B72" s="18" t="str">
        <f>VLOOKUP(aux!A70,aux!$S$4:$T$14,2,FALSE)</f>
        <v>CRUDE OIL</v>
      </c>
      <c r="C72" s="1" t="str">
        <f>aux!B70</f>
        <v>Long</v>
      </c>
      <c r="D72" s="2">
        <f>aux!C70</f>
        <v>44490</v>
      </c>
      <c r="E72" s="1">
        <f>aux!D70</f>
        <v>82.91</v>
      </c>
      <c r="F72" s="2">
        <f>aux!E70</f>
        <v>44497</v>
      </c>
      <c r="G72" s="1">
        <f>aux!F70</f>
        <v>81.27</v>
      </c>
      <c r="H72" s="1">
        <f>aux!J70</f>
        <v>1</v>
      </c>
      <c r="I72" s="19">
        <f>aux!H70</f>
        <v>-1740</v>
      </c>
      <c r="J72" s="23">
        <f>aux!L70</f>
        <v>37529.949999999997</v>
      </c>
    </row>
    <row r="73" spans="2:10">
      <c r="B73" s="18" t="str">
        <f>VLOOKUP(aux!A71,aux!$S$4:$T$14,2,FALSE)</f>
        <v>FEEDER CATTLE</v>
      </c>
      <c r="C73" s="1" t="str">
        <f>aux!B71</f>
        <v>Short</v>
      </c>
      <c r="D73" s="2">
        <f>aux!C71</f>
        <v>44501</v>
      </c>
      <c r="E73" s="1">
        <f>aux!D71</f>
        <v>156.75</v>
      </c>
      <c r="F73" s="2">
        <f>aux!E71</f>
        <v>44503</v>
      </c>
      <c r="G73" s="1">
        <f>aux!F71</f>
        <v>161.19999999999999</v>
      </c>
      <c r="H73" s="1">
        <f>aux!J71</f>
        <v>1</v>
      </c>
      <c r="I73" s="19">
        <f>aux!H71</f>
        <v>-2325</v>
      </c>
      <c r="J73" s="23">
        <f>aux!L71</f>
        <v>35204.949999999997</v>
      </c>
    </row>
    <row r="74" spans="2:10">
      <c r="B74" s="18" t="str">
        <f>VLOOKUP(aux!A72,aux!$S$4:$T$14,2,FALSE)</f>
        <v>KC WHEAT</v>
      </c>
      <c r="C74" s="1" t="str">
        <f>aux!B72</f>
        <v>Long</v>
      </c>
      <c r="D74" s="2">
        <f>aux!C72</f>
        <v>44491</v>
      </c>
      <c r="E74" s="1">
        <f>aux!D72</f>
        <v>767.5</v>
      </c>
      <c r="F74" s="2">
        <f>aux!E72</f>
        <v>44505</v>
      </c>
      <c r="G74" s="1">
        <f>aux!F72</f>
        <v>785.5</v>
      </c>
      <c r="H74" s="1">
        <f>aux!J72</f>
        <v>1</v>
      </c>
      <c r="I74" s="19">
        <f>aux!H72</f>
        <v>800</v>
      </c>
      <c r="J74" s="23">
        <f>aux!L72</f>
        <v>36004.949999999997</v>
      </c>
    </row>
    <row r="75" spans="2:10">
      <c r="B75" s="18" t="str">
        <f>VLOOKUP(aux!A73,aux!$S$4:$T$14,2,FALSE)</f>
        <v>COTTON No 2</v>
      </c>
      <c r="C75" s="1" t="str">
        <f>aux!B73</f>
        <v>Long</v>
      </c>
      <c r="D75" s="2">
        <f>aux!C73</f>
        <v>44501</v>
      </c>
      <c r="E75" s="1">
        <f>aux!D73</f>
        <v>114.74</v>
      </c>
      <c r="F75" s="2">
        <f>aux!E73</f>
        <v>44515</v>
      </c>
      <c r="G75" s="1">
        <f>aux!F73</f>
        <v>114.79</v>
      </c>
      <c r="H75" s="1">
        <f>aux!J73</f>
        <v>1</v>
      </c>
      <c r="I75" s="19">
        <f>aux!H73</f>
        <v>-75</v>
      </c>
      <c r="J75" s="23">
        <f>aux!L73</f>
        <v>35929.949999999997</v>
      </c>
    </row>
    <row r="76" spans="2:10">
      <c r="B76" s="18" t="str">
        <f>VLOOKUP(aux!A74,aux!$S$4:$T$14,2,FALSE)</f>
        <v>S&amp;P500</v>
      </c>
      <c r="C76" s="1" t="str">
        <f>aux!B74</f>
        <v>Long</v>
      </c>
      <c r="D76" s="2">
        <f>aux!C74</f>
        <v>44519</v>
      </c>
      <c r="E76" s="1">
        <f>aux!D74</f>
        <v>4702.75</v>
      </c>
      <c r="F76" s="2">
        <f>aux!E74</f>
        <v>44523</v>
      </c>
      <c r="G76" s="1">
        <f>aux!F74</f>
        <v>4659</v>
      </c>
      <c r="H76" s="1">
        <f>aux!J74</f>
        <v>1</v>
      </c>
      <c r="I76" s="19">
        <f>aux!H74</f>
        <v>-2287.5</v>
      </c>
      <c r="J76" s="23">
        <f>aux!L74</f>
        <v>33642.449999999997</v>
      </c>
    </row>
    <row r="77" spans="2:10">
      <c r="B77" s="18" t="str">
        <f>VLOOKUP(aux!A75,aux!$S$4:$T$14,2,FALSE)</f>
        <v>EURO FX</v>
      </c>
      <c r="C77" s="1" t="str">
        <f>aux!B75</f>
        <v>Short</v>
      </c>
      <c r="D77" s="2">
        <f>aux!C75</f>
        <v>44504</v>
      </c>
      <c r="E77" s="1">
        <f>aux!D75</f>
        <v>1.15645</v>
      </c>
      <c r="F77" s="2">
        <f>aux!E75</f>
        <v>44526</v>
      </c>
      <c r="G77" s="1">
        <f>aux!F75</f>
        <v>1.13215</v>
      </c>
      <c r="H77" s="1">
        <f>aux!J75</f>
        <v>2</v>
      </c>
      <c r="I77" s="19">
        <f>aux!H75</f>
        <v>5975</v>
      </c>
      <c r="J77" s="23">
        <f>aux!L75</f>
        <v>39617.449999999997</v>
      </c>
    </row>
    <row r="78" spans="2:10">
      <c r="B78" s="18" t="str">
        <f>VLOOKUP(aux!A76,aux!$S$4:$T$14,2,FALSE)</f>
        <v>KC WHEAT</v>
      </c>
      <c r="C78" s="1" t="str">
        <f>aux!B76</f>
        <v>Long</v>
      </c>
      <c r="D78" s="2">
        <f>aux!C76</f>
        <v>44510</v>
      </c>
      <c r="E78" s="1">
        <f>aux!D76</f>
        <v>817.75</v>
      </c>
      <c r="F78" s="2">
        <f>aux!E76</f>
        <v>44530</v>
      </c>
      <c r="G78" s="1">
        <f>aux!F76</f>
        <v>848.25</v>
      </c>
      <c r="H78" s="1">
        <f>aux!J76</f>
        <v>1</v>
      </c>
      <c r="I78" s="19">
        <f>aux!H76</f>
        <v>1425</v>
      </c>
      <c r="J78" s="23">
        <f>aux!L76</f>
        <v>41042.449999999997</v>
      </c>
    </row>
    <row r="79" spans="2:10">
      <c r="B79" s="18" t="str">
        <f>VLOOKUP(aux!A77,aux!$S$4:$T$14,2,FALSE)</f>
        <v>T-BOND</v>
      </c>
      <c r="C79" s="1" t="str">
        <f>aux!B77</f>
        <v>Long</v>
      </c>
      <c r="D79" s="2">
        <f>aux!C77</f>
        <v>44531</v>
      </c>
      <c r="E79" s="1">
        <f>aux!D77</f>
        <v>162.46879999999999</v>
      </c>
      <c r="F79" s="2">
        <f>aux!E77</f>
        <v>44537</v>
      </c>
      <c r="G79" s="1">
        <f>aux!F77</f>
        <v>161.875</v>
      </c>
      <c r="H79" s="1">
        <f>aux!J77</f>
        <v>1</v>
      </c>
      <c r="I79" s="19">
        <f>aux!H77</f>
        <v>-693.8</v>
      </c>
      <c r="J79" s="23">
        <f>aux!L77</f>
        <v>40348.65</v>
      </c>
    </row>
    <row r="80" spans="2:10">
      <c r="B80" s="18"/>
      <c r="C80" s="1"/>
      <c r="D80" s="2"/>
      <c r="E80" s="1"/>
      <c r="F80" s="2"/>
      <c r="G80" s="1"/>
      <c r="H80" s="1"/>
      <c r="I80" s="19"/>
      <c r="J80" s="23"/>
    </row>
    <row r="81" spans="2:10">
      <c r="B81" s="18"/>
      <c r="C81" s="1"/>
      <c r="D81" s="2"/>
      <c r="E81" s="1"/>
      <c r="F81" s="2"/>
      <c r="G81" s="1"/>
      <c r="H81" s="1"/>
      <c r="I81" s="19"/>
      <c r="J81" s="23"/>
    </row>
    <row r="82" spans="2:10">
      <c r="B82" s="18"/>
      <c r="C82" s="1"/>
      <c r="D82" s="2"/>
      <c r="E82" s="1"/>
      <c r="F82" s="2"/>
      <c r="G82" s="1"/>
      <c r="H82" s="1"/>
      <c r="I82" s="19"/>
      <c r="J82" s="23"/>
    </row>
    <row r="83" spans="2:10">
      <c r="B83" s="18"/>
      <c r="C83" s="1"/>
      <c r="D83" s="2"/>
      <c r="E83" s="1"/>
      <c r="F83" s="2"/>
      <c r="G83" s="1"/>
      <c r="H83" s="1"/>
      <c r="I83" s="19"/>
      <c r="J83" s="23"/>
    </row>
    <row r="84" spans="2:10">
      <c r="B84" s="18"/>
      <c r="C84" s="1"/>
      <c r="D84" s="2"/>
      <c r="E84" s="1"/>
      <c r="F84" s="2"/>
      <c r="G84" s="1"/>
      <c r="H84" s="1"/>
      <c r="I84" s="19"/>
      <c r="J84" s="23"/>
    </row>
    <row r="85" spans="2:10">
      <c r="B85" s="18"/>
      <c r="C85" s="1"/>
      <c r="D85" s="2"/>
      <c r="E85" s="1"/>
      <c r="F85" s="2"/>
      <c r="G85" s="1"/>
      <c r="H85" s="1"/>
      <c r="I85" s="19"/>
      <c r="J85" s="23"/>
    </row>
    <row r="86" spans="2:10">
      <c r="B86" s="18"/>
      <c r="C86" s="1"/>
      <c r="D86" s="2"/>
      <c r="E86" s="1"/>
      <c r="F86" s="2"/>
      <c r="G86" s="1"/>
      <c r="H86" s="1"/>
      <c r="I86" s="19"/>
      <c r="J86" s="23"/>
    </row>
    <row r="87" spans="2:10">
      <c r="B87" s="18"/>
      <c r="C87" s="1"/>
      <c r="D87" s="2"/>
      <c r="E87" s="1"/>
      <c r="F87" s="2"/>
      <c r="G87" s="1"/>
      <c r="H87" s="1"/>
      <c r="I87" s="19"/>
      <c r="J87" s="23"/>
    </row>
    <row r="88" spans="2:10">
      <c r="B88" s="18"/>
      <c r="C88" s="1"/>
      <c r="D88" s="2"/>
      <c r="E88" s="1"/>
      <c r="F88" s="2"/>
      <c r="G88" s="1"/>
      <c r="H88" s="1"/>
      <c r="I88" s="19"/>
      <c r="J88" s="23"/>
    </row>
    <row r="89" spans="2:10">
      <c r="B89" s="18"/>
      <c r="C89" s="1"/>
      <c r="D89" s="2"/>
      <c r="E89" s="1"/>
      <c r="F89" s="2"/>
      <c r="G89" s="1"/>
      <c r="H89" s="1"/>
      <c r="I89" s="19"/>
      <c r="J89" s="23"/>
    </row>
  </sheetData>
  <conditionalFormatting sqref="B4:J999">
    <cfRule type="expression" dxfId="0" priority="2">
      <formula>LEFT($C4,4)="Open"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22"/>
  <sheetViews>
    <sheetView workbookViewId="0">
      <selection activeCell="E21" sqref="E21"/>
    </sheetView>
  </sheetViews>
  <sheetFormatPr baseColWidth="10" defaultRowHeight="14.4"/>
  <cols>
    <col min="8" max="8" width="3.15625" customWidth="1"/>
  </cols>
  <sheetData>
    <row r="2" spans="2:8" ht="18.3">
      <c r="B2" s="6" t="s">
        <v>47</v>
      </c>
      <c r="H2" s="6" t="s">
        <v>49</v>
      </c>
    </row>
    <row r="4" spans="2:8">
      <c r="B4" s="21"/>
      <c r="H4" s="21"/>
    </row>
    <row r="22" spans="9:9">
      <c r="I22" s="22" t="s">
        <v>48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13" sqref="M13"/>
    </sheetView>
  </sheetViews>
  <sheetFormatPr baseColWidth="10" defaultRowHeight="14.4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77"/>
  <sheetViews>
    <sheetView workbookViewId="0">
      <selection sqref="A1:R78"/>
    </sheetView>
  </sheetViews>
  <sheetFormatPr baseColWidth="10" defaultRowHeight="14.4"/>
  <cols>
    <col min="1" max="1" width="8.26171875" style="8" bestFit="1" customWidth="1"/>
    <col min="2" max="2" width="9.62890625" style="8" bestFit="1" customWidth="1"/>
    <col min="3" max="8" width="11.1015625" style="8" customWidth="1"/>
    <col min="9" max="9" width="11.5234375" style="8" bestFit="1" customWidth="1"/>
    <col min="10" max="18" width="10.9453125" style="8"/>
    <col min="19" max="19" width="12.9453125" style="8" customWidth="1"/>
    <col min="20" max="20" width="15.7890625" style="8" bestFit="1" customWidth="1"/>
    <col min="21" max="16384" width="10.9453125" style="8"/>
  </cols>
  <sheetData>
    <row r="1" spans="1:20">
      <c r="A1" s="7" t="s">
        <v>0</v>
      </c>
      <c r="B1" s="8" t="s">
        <v>1</v>
      </c>
      <c r="C1" s="9" t="s">
        <v>2</v>
      </c>
      <c r="D1" s="8" t="s">
        <v>3</v>
      </c>
      <c r="E1" s="9" t="s">
        <v>5</v>
      </c>
      <c r="F1" s="8" t="s">
        <v>6</v>
      </c>
      <c r="G1" s="10" t="s">
        <v>7</v>
      </c>
      <c r="H1" s="8" t="s">
        <v>8</v>
      </c>
      <c r="I1" s="10" t="s">
        <v>9</v>
      </c>
      <c r="J1" s="8" t="s">
        <v>4</v>
      </c>
      <c r="K1" s="8" t="s">
        <v>10</v>
      </c>
      <c r="L1" s="8" t="s">
        <v>11</v>
      </c>
      <c r="M1" s="8" t="s">
        <v>12</v>
      </c>
      <c r="N1" s="8" t="s">
        <v>13</v>
      </c>
      <c r="O1" s="10" t="s">
        <v>14</v>
      </c>
      <c r="P1" s="10" t="s">
        <v>15</v>
      </c>
      <c r="Q1" s="8" t="s">
        <v>16</v>
      </c>
    </row>
    <row r="2" spans="1:20">
      <c r="A2" s="8" t="s">
        <v>25</v>
      </c>
      <c r="B2" s="8" t="s">
        <v>50</v>
      </c>
      <c r="C2" s="9">
        <v>44202</v>
      </c>
      <c r="D2" s="8">
        <v>164.9375</v>
      </c>
      <c r="E2" s="9">
        <v>44209</v>
      </c>
      <c r="F2" s="8">
        <v>163.21879999999999</v>
      </c>
      <c r="G2" s="10">
        <v>-1.04E-2</v>
      </c>
      <c r="H2" s="8">
        <v>1618.7</v>
      </c>
      <c r="I2" s="10">
        <v>1618.7</v>
      </c>
      <c r="J2" s="8">
        <v>1</v>
      </c>
      <c r="K2" s="8">
        <v>1</v>
      </c>
      <c r="L2" s="8">
        <v>1618.7</v>
      </c>
      <c r="M2" s="8">
        <v>6</v>
      </c>
      <c r="N2" s="8">
        <v>269.77999999999997</v>
      </c>
      <c r="O2" s="10">
        <v>-7.1999999999999998E-3</v>
      </c>
      <c r="P2" s="10">
        <v>2.29E-2</v>
      </c>
      <c r="Q2" s="8" t="s">
        <v>17</v>
      </c>
      <c r="T2" s="8" t="s">
        <v>44</v>
      </c>
    </row>
    <row r="3" spans="1:20" ht="14.7" thickBot="1">
      <c r="A3" s="8" t="s">
        <v>31</v>
      </c>
      <c r="B3" s="8" t="s">
        <v>22</v>
      </c>
      <c r="C3" s="9">
        <v>44200</v>
      </c>
      <c r="D3" s="8">
        <v>47.29</v>
      </c>
      <c r="E3" s="9">
        <v>44211</v>
      </c>
      <c r="F3" s="8">
        <v>49.94</v>
      </c>
      <c r="G3" s="10">
        <v>5.6000000000000001E-2</v>
      </c>
      <c r="H3" s="8">
        <v>2550</v>
      </c>
      <c r="I3" s="10">
        <v>2550</v>
      </c>
      <c r="J3" s="8">
        <v>1</v>
      </c>
      <c r="K3" s="8">
        <v>1</v>
      </c>
      <c r="L3" s="8">
        <v>4168.7</v>
      </c>
      <c r="M3" s="8">
        <v>10</v>
      </c>
      <c r="N3" s="8">
        <v>255</v>
      </c>
      <c r="O3" s="10">
        <v>-4.7399999999999998E-2</v>
      </c>
      <c r="P3" s="10">
        <v>9.5399999999999999E-2</v>
      </c>
      <c r="Q3" s="8" t="s">
        <v>17</v>
      </c>
    </row>
    <row r="4" spans="1:20">
      <c r="A4" s="8" t="s">
        <v>21</v>
      </c>
      <c r="B4" s="8" t="s">
        <v>22</v>
      </c>
      <c r="C4" s="9">
        <v>44202</v>
      </c>
      <c r="D4" s="8">
        <v>3734</v>
      </c>
      <c r="E4" s="9">
        <v>44211</v>
      </c>
      <c r="F4" s="8">
        <v>3728.75</v>
      </c>
      <c r="G4" s="10">
        <v>-1.4E-3</v>
      </c>
      <c r="H4" s="8">
        <v>-362.5</v>
      </c>
      <c r="I4" s="10">
        <v>-362.5</v>
      </c>
      <c r="J4" s="8">
        <v>1</v>
      </c>
      <c r="K4" s="8">
        <v>1</v>
      </c>
      <c r="L4" s="8">
        <v>3806.2</v>
      </c>
      <c r="M4" s="8">
        <v>8</v>
      </c>
      <c r="N4" s="8">
        <v>-45.31</v>
      </c>
      <c r="O4" s="10">
        <v>-2.35E-2</v>
      </c>
      <c r="P4" s="10">
        <v>1.37E-2</v>
      </c>
      <c r="Q4" s="8" t="s">
        <v>17</v>
      </c>
      <c r="S4" s="11" t="s">
        <v>26</v>
      </c>
      <c r="T4" s="12" t="s">
        <v>28</v>
      </c>
    </row>
    <row r="5" spans="1:20">
      <c r="A5" s="8" t="s">
        <v>37</v>
      </c>
      <c r="B5" s="8" t="s">
        <v>22</v>
      </c>
      <c r="C5" s="9">
        <v>44208</v>
      </c>
      <c r="D5" s="8">
        <v>650.25</v>
      </c>
      <c r="E5" s="9">
        <v>44217</v>
      </c>
      <c r="F5" s="8">
        <v>667</v>
      </c>
      <c r="G5" s="10">
        <v>2.58E-2</v>
      </c>
      <c r="H5" s="8">
        <v>1575</v>
      </c>
      <c r="I5" s="10">
        <v>787.5</v>
      </c>
      <c r="J5" s="8">
        <v>2</v>
      </c>
      <c r="K5" s="8">
        <v>2</v>
      </c>
      <c r="L5" s="8">
        <v>5381.2</v>
      </c>
      <c r="M5" s="8">
        <v>7</v>
      </c>
      <c r="N5" s="8">
        <v>225</v>
      </c>
      <c r="O5" s="10">
        <v>-3.4599999999999999E-2</v>
      </c>
      <c r="P5" s="10">
        <v>6.6900000000000001E-2</v>
      </c>
      <c r="Q5" s="8" t="s">
        <v>17</v>
      </c>
      <c r="S5" s="13" t="s">
        <v>31</v>
      </c>
      <c r="T5" s="14" t="s">
        <v>40</v>
      </c>
    </row>
    <row r="6" spans="1:20">
      <c r="A6" s="8" t="s">
        <v>45</v>
      </c>
      <c r="B6" s="8" t="s">
        <v>22</v>
      </c>
      <c r="C6" s="9">
        <v>44208</v>
      </c>
      <c r="D6" s="8">
        <v>82.49</v>
      </c>
      <c r="E6" s="9">
        <v>44222</v>
      </c>
      <c r="F6" s="8">
        <v>82.96</v>
      </c>
      <c r="G6" s="10">
        <v>5.7000000000000002E-3</v>
      </c>
      <c r="H6" s="8">
        <v>370</v>
      </c>
      <c r="I6" s="10">
        <v>185</v>
      </c>
      <c r="J6" s="8">
        <v>2</v>
      </c>
      <c r="K6" s="8">
        <v>2</v>
      </c>
      <c r="L6" s="8">
        <v>5751.2</v>
      </c>
      <c r="M6" s="8">
        <v>10</v>
      </c>
      <c r="N6" s="8">
        <v>37</v>
      </c>
      <c r="O6" s="10">
        <v>-1.2999999999999999E-2</v>
      </c>
      <c r="P6" s="10">
        <v>2.58E-2</v>
      </c>
      <c r="Q6" s="8" t="s">
        <v>17</v>
      </c>
      <c r="S6" s="13" t="s">
        <v>45</v>
      </c>
      <c r="T6" s="14" t="s">
        <v>41</v>
      </c>
    </row>
    <row r="7" spans="1:20">
      <c r="A7" s="8" t="s">
        <v>21</v>
      </c>
      <c r="B7" s="8" t="s">
        <v>22</v>
      </c>
      <c r="C7" s="9">
        <v>44216</v>
      </c>
      <c r="D7" s="8">
        <v>3785.25</v>
      </c>
      <c r="E7" s="9">
        <v>44223</v>
      </c>
      <c r="F7" s="8">
        <v>3749.25</v>
      </c>
      <c r="G7" s="10">
        <v>-9.4999999999999998E-3</v>
      </c>
      <c r="H7" s="8">
        <v>-1900</v>
      </c>
      <c r="I7" s="10">
        <v>-1900</v>
      </c>
      <c r="J7" s="8">
        <v>1</v>
      </c>
      <c r="K7" s="8">
        <v>1</v>
      </c>
      <c r="L7" s="8">
        <v>3851.2</v>
      </c>
      <c r="M7" s="8">
        <v>6</v>
      </c>
      <c r="N7" s="8">
        <v>-316.67</v>
      </c>
      <c r="O7" s="10">
        <v>-9.4999999999999998E-3</v>
      </c>
      <c r="P7" s="10">
        <v>0.01</v>
      </c>
      <c r="Q7" s="8" t="s">
        <v>17</v>
      </c>
      <c r="S7" s="13" t="s">
        <v>21</v>
      </c>
      <c r="T7" s="14" t="s">
        <v>39</v>
      </c>
    </row>
    <row r="8" spans="1:20">
      <c r="A8" s="8" t="s">
        <v>25</v>
      </c>
      <c r="B8" s="8" t="s">
        <v>50</v>
      </c>
      <c r="C8" s="9">
        <v>44231</v>
      </c>
      <c r="D8" s="8">
        <v>161.15620000000001</v>
      </c>
      <c r="E8" s="9">
        <v>44237</v>
      </c>
      <c r="F8" s="8">
        <v>161.53120000000001</v>
      </c>
      <c r="G8" s="10">
        <v>2.3E-3</v>
      </c>
      <c r="H8" s="8">
        <v>-475</v>
      </c>
      <c r="I8" s="10">
        <v>-475</v>
      </c>
      <c r="J8" s="8">
        <v>1</v>
      </c>
      <c r="K8" s="8">
        <v>1</v>
      </c>
      <c r="L8" s="8">
        <v>3376.2</v>
      </c>
      <c r="M8" s="8">
        <v>5</v>
      </c>
      <c r="N8" s="8">
        <v>-95</v>
      </c>
      <c r="O8" s="10">
        <v>-2.7000000000000001E-3</v>
      </c>
      <c r="P8" s="10">
        <v>7.7999999999999996E-3</v>
      </c>
      <c r="Q8" s="8" t="s">
        <v>17</v>
      </c>
      <c r="S8" s="13" t="s">
        <v>24</v>
      </c>
      <c r="T8" s="14" t="s">
        <v>34</v>
      </c>
    </row>
    <row r="9" spans="1:20">
      <c r="A9" s="8" t="s">
        <v>31</v>
      </c>
      <c r="B9" s="8" t="s">
        <v>22</v>
      </c>
      <c r="C9" s="9">
        <v>44229</v>
      </c>
      <c r="D9" s="8">
        <v>51.8</v>
      </c>
      <c r="E9" s="9">
        <v>44246</v>
      </c>
      <c r="F9" s="8">
        <v>57.2</v>
      </c>
      <c r="G9" s="10">
        <v>0.1042</v>
      </c>
      <c r="H9" s="8">
        <v>5300</v>
      </c>
      <c r="I9" s="10">
        <v>5300</v>
      </c>
      <c r="J9" s="8">
        <v>1</v>
      </c>
      <c r="K9" s="8">
        <v>1</v>
      </c>
      <c r="L9" s="8">
        <v>8676.2000000000007</v>
      </c>
      <c r="M9" s="8">
        <v>13</v>
      </c>
      <c r="N9" s="8">
        <v>407.69</v>
      </c>
      <c r="O9" s="10">
        <v>-9.2999999999999992E-3</v>
      </c>
      <c r="P9" s="10">
        <v>0.1608</v>
      </c>
      <c r="Q9" s="8" t="s">
        <v>17</v>
      </c>
      <c r="S9" s="13" t="s">
        <v>23</v>
      </c>
      <c r="T9" s="14" t="s">
        <v>30</v>
      </c>
    </row>
    <row r="10" spans="1:20">
      <c r="A10" s="8" t="s">
        <v>45</v>
      </c>
      <c r="B10" s="8" t="s">
        <v>22</v>
      </c>
      <c r="C10" s="9">
        <v>44231</v>
      </c>
      <c r="D10" s="8">
        <v>84.62</v>
      </c>
      <c r="E10" s="9">
        <v>44252</v>
      </c>
      <c r="F10" s="8">
        <v>90.86</v>
      </c>
      <c r="G10" s="10">
        <v>7.3700000000000002E-2</v>
      </c>
      <c r="H10" s="8">
        <v>6140</v>
      </c>
      <c r="I10" s="10">
        <v>3070</v>
      </c>
      <c r="J10" s="8">
        <v>2</v>
      </c>
      <c r="K10" s="8">
        <v>2</v>
      </c>
      <c r="L10" s="8">
        <v>14816.2</v>
      </c>
      <c r="M10" s="8">
        <v>15</v>
      </c>
      <c r="N10" s="8">
        <v>409.33</v>
      </c>
      <c r="O10" s="10">
        <v>-2.6200000000000001E-2</v>
      </c>
      <c r="P10" s="10">
        <v>0.11310000000000001</v>
      </c>
      <c r="Q10" s="8" t="s">
        <v>17</v>
      </c>
      <c r="S10" s="13" t="s">
        <v>32</v>
      </c>
      <c r="T10" s="14" t="s">
        <v>36</v>
      </c>
    </row>
    <row r="11" spans="1:20">
      <c r="A11" s="8" t="s">
        <v>31</v>
      </c>
      <c r="B11" s="8" t="s">
        <v>22</v>
      </c>
      <c r="C11" s="9">
        <v>44250</v>
      </c>
      <c r="D11" s="8">
        <v>60.13</v>
      </c>
      <c r="E11" s="9">
        <v>44256</v>
      </c>
      <c r="F11" s="8">
        <v>58.82</v>
      </c>
      <c r="G11" s="10">
        <v>-2.18E-2</v>
      </c>
      <c r="H11" s="8">
        <v>-1410</v>
      </c>
      <c r="I11" s="10">
        <v>-1410</v>
      </c>
      <c r="J11" s="8">
        <v>1</v>
      </c>
      <c r="K11" s="8">
        <v>1</v>
      </c>
      <c r="L11" s="8">
        <v>13406.2</v>
      </c>
      <c r="M11" s="8">
        <v>5</v>
      </c>
      <c r="N11" s="8">
        <v>-282</v>
      </c>
      <c r="O11" s="10">
        <v>-2.6800000000000001E-2</v>
      </c>
      <c r="P11" s="10">
        <v>2.5399999999999999E-2</v>
      </c>
      <c r="Q11" s="8" t="s">
        <v>17</v>
      </c>
      <c r="S11" s="13" t="s">
        <v>37</v>
      </c>
      <c r="T11" s="14" t="s">
        <v>42</v>
      </c>
    </row>
    <row r="12" spans="1:20">
      <c r="A12" s="8" t="s">
        <v>32</v>
      </c>
      <c r="B12" s="8" t="s">
        <v>22</v>
      </c>
      <c r="C12" s="9">
        <v>44230</v>
      </c>
      <c r="D12" s="8">
        <v>50.674999999999997</v>
      </c>
      <c r="E12" s="9">
        <v>44257</v>
      </c>
      <c r="F12" s="8">
        <v>55.25</v>
      </c>
      <c r="G12" s="10">
        <v>9.0300000000000005E-2</v>
      </c>
      <c r="H12" s="8">
        <v>3560</v>
      </c>
      <c r="I12" s="10">
        <v>1780</v>
      </c>
      <c r="J12" s="8">
        <v>2</v>
      </c>
      <c r="K12" s="8">
        <v>2</v>
      </c>
      <c r="L12" s="8">
        <v>16966.2</v>
      </c>
      <c r="M12" s="8">
        <v>19</v>
      </c>
      <c r="N12" s="8">
        <v>187.37</v>
      </c>
      <c r="O12" s="10">
        <v>-2.3699999999999999E-2</v>
      </c>
      <c r="P12" s="10">
        <v>0.16669999999999999</v>
      </c>
      <c r="Q12" s="8" t="s">
        <v>17</v>
      </c>
      <c r="S12" s="13" t="s">
        <v>27</v>
      </c>
      <c r="T12" s="14" t="s">
        <v>35</v>
      </c>
    </row>
    <row r="13" spans="1:20">
      <c r="A13" s="8" t="s">
        <v>23</v>
      </c>
      <c r="B13" s="8" t="s">
        <v>50</v>
      </c>
      <c r="C13" s="9">
        <v>44257</v>
      </c>
      <c r="D13" s="8">
        <v>174.27500000000001</v>
      </c>
      <c r="E13" s="9">
        <v>44264</v>
      </c>
      <c r="F13" s="8">
        <v>174.55</v>
      </c>
      <c r="G13" s="10">
        <v>1.6000000000000001E-3</v>
      </c>
      <c r="H13" s="8">
        <v>-237.5</v>
      </c>
      <c r="I13" s="10">
        <v>-237.5</v>
      </c>
      <c r="J13" s="8">
        <v>1</v>
      </c>
      <c r="K13" s="8">
        <v>1</v>
      </c>
      <c r="L13" s="8">
        <v>16728.7</v>
      </c>
      <c r="M13" s="8">
        <v>6</v>
      </c>
      <c r="N13" s="8">
        <v>-39.58</v>
      </c>
      <c r="O13" s="10">
        <v>-2.8999999999999998E-3</v>
      </c>
      <c r="P13" s="10">
        <v>1.7899999999999999E-2</v>
      </c>
      <c r="Q13" s="8" t="s">
        <v>17</v>
      </c>
      <c r="S13" s="13" t="s">
        <v>25</v>
      </c>
      <c r="T13" s="14" t="s">
        <v>43</v>
      </c>
    </row>
    <row r="14" spans="1:20" ht="14.7" thickBot="1">
      <c r="A14" s="8" t="s">
        <v>25</v>
      </c>
      <c r="B14" s="8" t="s">
        <v>50</v>
      </c>
      <c r="C14" s="9">
        <v>44239</v>
      </c>
      <c r="D14" s="8">
        <v>159.90620000000001</v>
      </c>
      <c r="E14" s="9">
        <v>44265</v>
      </c>
      <c r="F14" s="8">
        <v>153.46879999999999</v>
      </c>
      <c r="G14" s="10">
        <v>-4.0300000000000002E-2</v>
      </c>
      <c r="H14" s="8">
        <v>6337.5</v>
      </c>
      <c r="I14" s="10">
        <v>6337.5</v>
      </c>
      <c r="J14" s="8">
        <v>1</v>
      </c>
      <c r="K14" s="8">
        <v>1</v>
      </c>
      <c r="L14" s="8">
        <v>23066.2</v>
      </c>
      <c r="M14" s="8">
        <v>18</v>
      </c>
      <c r="N14" s="8">
        <v>352.08</v>
      </c>
      <c r="O14" s="10">
        <v>-8.3999999999999995E-3</v>
      </c>
      <c r="P14" s="10">
        <v>5.4899999999999997E-2</v>
      </c>
      <c r="Q14" s="8" t="s">
        <v>17</v>
      </c>
      <c r="S14" s="15" t="s">
        <v>29</v>
      </c>
      <c r="T14" s="16" t="s">
        <v>33</v>
      </c>
    </row>
    <row r="15" spans="1:20">
      <c r="A15" s="8" t="s">
        <v>31</v>
      </c>
      <c r="B15" s="8" t="s">
        <v>22</v>
      </c>
      <c r="C15" s="9">
        <v>44259</v>
      </c>
      <c r="D15" s="8">
        <v>61.66</v>
      </c>
      <c r="E15" s="9">
        <v>44265</v>
      </c>
      <c r="F15" s="8">
        <v>61.48</v>
      </c>
      <c r="G15" s="10">
        <v>-2.8999999999999998E-3</v>
      </c>
      <c r="H15" s="8">
        <v>-280</v>
      </c>
      <c r="I15" s="10">
        <v>-280</v>
      </c>
      <c r="J15" s="8">
        <v>1</v>
      </c>
      <c r="K15" s="8">
        <v>1</v>
      </c>
      <c r="L15" s="8">
        <v>22786.2</v>
      </c>
      <c r="M15" s="8">
        <v>5</v>
      </c>
      <c r="N15" s="8">
        <v>-56</v>
      </c>
      <c r="O15" s="10">
        <v>-5.3400000000000003E-2</v>
      </c>
      <c r="P15" s="10">
        <v>6.7599999999999993E-2</v>
      </c>
      <c r="Q15" s="8" t="s">
        <v>17</v>
      </c>
    </row>
    <row r="16" spans="1:20">
      <c r="A16" s="8" t="s">
        <v>25</v>
      </c>
      <c r="B16" s="8" t="s">
        <v>50</v>
      </c>
      <c r="C16" s="9">
        <v>44267</v>
      </c>
      <c r="D16" s="8">
        <v>151.125</v>
      </c>
      <c r="E16" s="9">
        <v>44278</v>
      </c>
      <c r="F16" s="8">
        <v>150.8125</v>
      </c>
      <c r="G16" s="10">
        <v>-2.0999999999999999E-3</v>
      </c>
      <c r="H16" s="8">
        <v>212.5</v>
      </c>
      <c r="I16" s="10">
        <v>212.5</v>
      </c>
      <c r="J16" s="8">
        <v>1</v>
      </c>
      <c r="K16" s="8">
        <v>1</v>
      </c>
      <c r="L16" s="8">
        <v>22998.7</v>
      </c>
      <c r="M16" s="8">
        <v>8</v>
      </c>
      <c r="N16" s="8">
        <v>26.56</v>
      </c>
      <c r="O16" s="10">
        <v>-1.26E-2</v>
      </c>
      <c r="P16" s="10">
        <v>1.7399999999999999E-2</v>
      </c>
      <c r="Q16" s="8" t="s">
        <v>17</v>
      </c>
    </row>
    <row r="17" spans="1:17">
      <c r="A17" s="8" t="s">
        <v>27</v>
      </c>
      <c r="B17" s="8" t="s">
        <v>50</v>
      </c>
      <c r="C17" s="9">
        <v>44292</v>
      </c>
      <c r="D17" s="8">
        <v>2.6579999999999999</v>
      </c>
      <c r="E17" s="9">
        <v>44298</v>
      </c>
      <c r="F17" s="8">
        <v>2.726</v>
      </c>
      <c r="G17" s="10">
        <v>2.5600000000000001E-2</v>
      </c>
      <c r="H17" s="8">
        <v>-780</v>
      </c>
      <c r="I17" s="10">
        <v>-780</v>
      </c>
      <c r="J17" s="8">
        <v>1</v>
      </c>
      <c r="K17" s="8">
        <v>1</v>
      </c>
      <c r="L17" s="8">
        <v>22218.7</v>
      </c>
      <c r="M17" s="8">
        <v>5</v>
      </c>
      <c r="N17" s="8">
        <v>-156</v>
      </c>
      <c r="O17" s="10">
        <v>-3.1600000000000003E-2</v>
      </c>
      <c r="P17" s="10">
        <v>1.17E-2</v>
      </c>
      <c r="Q17" s="8" t="s">
        <v>17</v>
      </c>
    </row>
    <row r="18" spans="1:17">
      <c r="A18" s="8" t="s">
        <v>32</v>
      </c>
      <c r="B18" s="8" t="s">
        <v>22</v>
      </c>
      <c r="C18" s="9">
        <v>44266</v>
      </c>
      <c r="D18" s="8">
        <v>59.125</v>
      </c>
      <c r="E18" s="9">
        <v>44299</v>
      </c>
      <c r="F18" s="8">
        <v>71.5</v>
      </c>
      <c r="G18" s="10">
        <v>0.20930000000000001</v>
      </c>
      <c r="H18" s="8">
        <v>9800</v>
      </c>
      <c r="I18" s="10">
        <v>4900</v>
      </c>
      <c r="J18" s="8">
        <v>2</v>
      </c>
      <c r="K18" s="8">
        <v>2</v>
      </c>
      <c r="L18" s="8">
        <v>32018.7</v>
      </c>
      <c r="M18" s="8">
        <v>23</v>
      </c>
      <c r="N18" s="8">
        <v>426.09</v>
      </c>
      <c r="O18" s="10">
        <v>-2.6599999999999999E-2</v>
      </c>
      <c r="P18" s="10">
        <v>0.2296</v>
      </c>
      <c r="Q18" s="8" t="s">
        <v>17</v>
      </c>
    </row>
    <row r="19" spans="1:17">
      <c r="A19" s="8" t="s">
        <v>23</v>
      </c>
      <c r="B19" s="8" t="s">
        <v>50</v>
      </c>
      <c r="C19" s="9">
        <v>44300</v>
      </c>
      <c r="D19" s="8">
        <v>171.72499999999999</v>
      </c>
      <c r="E19" s="9">
        <v>44315</v>
      </c>
      <c r="F19" s="8">
        <v>165.6</v>
      </c>
      <c r="G19" s="10">
        <v>-3.5700000000000003E-2</v>
      </c>
      <c r="H19" s="8">
        <v>2962.5</v>
      </c>
      <c r="I19" s="10">
        <v>2962.5</v>
      </c>
      <c r="J19" s="8">
        <v>1</v>
      </c>
      <c r="K19" s="8">
        <v>1</v>
      </c>
      <c r="L19" s="8">
        <v>34981.199999999997</v>
      </c>
      <c r="M19" s="8">
        <v>12</v>
      </c>
      <c r="N19" s="8">
        <v>246.88</v>
      </c>
      <c r="O19" s="10">
        <v>-7.9000000000000008E-3</v>
      </c>
      <c r="P19" s="10">
        <v>5.0700000000000002E-2</v>
      </c>
      <c r="Q19" s="8" t="s">
        <v>17</v>
      </c>
    </row>
    <row r="20" spans="1:17">
      <c r="A20" s="8" t="s">
        <v>45</v>
      </c>
      <c r="B20" s="8" t="s">
        <v>22</v>
      </c>
      <c r="C20" s="9">
        <v>44309</v>
      </c>
      <c r="D20" s="8">
        <v>87.57</v>
      </c>
      <c r="E20" s="9">
        <v>44315</v>
      </c>
      <c r="F20" s="8">
        <v>86.34</v>
      </c>
      <c r="G20" s="10">
        <v>-1.4E-2</v>
      </c>
      <c r="H20" s="8">
        <v>-715</v>
      </c>
      <c r="I20" s="10">
        <v>-715</v>
      </c>
      <c r="J20" s="8">
        <v>1</v>
      </c>
      <c r="K20" s="8">
        <v>1</v>
      </c>
      <c r="L20" s="8">
        <v>34266.199999999997</v>
      </c>
      <c r="M20" s="8">
        <v>5</v>
      </c>
      <c r="N20" s="8">
        <v>-143</v>
      </c>
      <c r="O20" s="10">
        <v>-3.3599999999999998E-2</v>
      </c>
      <c r="P20" s="10">
        <v>3.2300000000000002E-2</v>
      </c>
      <c r="Q20" s="8" t="s">
        <v>17</v>
      </c>
    </row>
    <row r="21" spans="1:17">
      <c r="A21" s="8" t="s">
        <v>29</v>
      </c>
      <c r="B21" s="8" t="s">
        <v>22</v>
      </c>
      <c r="C21" s="9">
        <v>44312</v>
      </c>
      <c r="D21" s="8">
        <v>421.2</v>
      </c>
      <c r="E21" s="9">
        <v>44315</v>
      </c>
      <c r="F21" s="8">
        <v>407.9</v>
      </c>
      <c r="G21" s="10">
        <v>-3.1600000000000003E-2</v>
      </c>
      <c r="H21" s="8">
        <v>-1430</v>
      </c>
      <c r="I21" s="10">
        <v>-1430</v>
      </c>
      <c r="J21" s="8">
        <v>1</v>
      </c>
      <c r="K21" s="8">
        <v>1</v>
      </c>
      <c r="L21" s="8">
        <v>32836.199999999997</v>
      </c>
      <c r="M21" s="8">
        <v>4</v>
      </c>
      <c r="N21" s="8">
        <v>-357.5</v>
      </c>
      <c r="O21" s="10">
        <v>-3.1600000000000003E-2</v>
      </c>
      <c r="P21" s="10">
        <v>6.1999999999999998E-3</v>
      </c>
      <c r="Q21" s="8" t="s">
        <v>17</v>
      </c>
    </row>
    <row r="22" spans="1:17">
      <c r="A22" s="8" t="s">
        <v>31</v>
      </c>
      <c r="B22" s="8" t="s">
        <v>22</v>
      </c>
      <c r="C22" s="9">
        <v>44314</v>
      </c>
      <c r="D22" s="8">
        <v>62.16</v>
      </c>
      <c r="E22" s="9">
        <v>44323</v>
      </c>
      <c r="F22" s="8">
        <v>62.07</v>
      </c>
      <c r="G22" s="10">
        <v>-1.4E-3</v>
      </c>
      <c r="H22" s="8">
        <v>-190</v>
      </c>
      <c r="I22" s="10">
        <v>-190</v>
      </c>
      <c r="J22" s="8">
        <v>1</v>
      </c>
      <c r="K22" s="8">
        <v>1</v>
      </c>
      <c r="L22" s="8">
        <v>32646.2</v>
      </c>
      <c r="M22" s="8">
        <v>8</v>
      </c>
      <c r="N22" s="8">
        <v>-23.75</v>
      </c>
      <c r="O22" s="10">
        <v>-2.75E-2</v>
      </c>
      <c r="P22" s="10">
        <v>3.8300000000000001E-2</v>
      </c>
      <c r="Q22" s="8" t="s">
        <v>17</v>
      </c>
    </row>
    <row r="23" spans="1:17">
      <c r="A23" s="8" t="s">
        <v>23</v>
      </c>
      <c r="B23" s="8" t="s">
        <v>50</v>
      </c>
      <c r="C23" s="9">
        <v>44316</v>
      </c>
      <c r="D23" s="8">
        <v>163.02500000000001</v>
      </c>
      <c r="E23" s="9">
        <v>44323</v>
      </c>
      <c r="F23" s="8">
        <v>162.80000000000001</v>
      </c>
      <c r="G23" s="10">
        <v>-1.4E-3</v>
      </c>
      <c r="H23" s="8">
        <v>12.5</v>
      </c>
      <c r="I23" s="10">
        <v>12.5</v>
      </c>
      <c r="J23" s="8">
        <v>1</v>
      </c>
      <c r="K23" s="8">
        <v>1</v>
      </c>
      <c r="L23" s="8">
        <v>32658.7</v>
      </c>
      <c r="M23" s="8">
        <v>6</v>
      </c>
      <c r="N23" s="8">
        <v>2.08</v>
      </c>
      <c r="O23" s="10">
        <v>-1.95E-2</v>
      </c>
      <c r="P23" s="10">
        <v>2.9399999999999999E-2</v>
      </c>
      <c r="Q23" s="8" t="s">
        <v>17</v>
      </c>
    </row>
    <row r="24" spans="1:17">
      <c r="A24" s="8" t="s">
        <v>32</v>
      </c>
      <c r="B24" s="8" t="s">
        <v>22</v>
      </c>
      <c r="C24" s="9">
        <v>44314</v>
      </c>
      <c r="D24" s="8">
        <v>72.7</v>
      </c>
      <c r="E24" s="9">
        <v>44326</v>
      </c>
      <c r="F24" s="8">
        <v>76.849999999999994</v>
      </c>
      <c r="G24" s="10">
        <v>5.7099999999999998E-2</v>
      </c>
      <c r="H24" s="8">
        <v>1560</v>
      </c>
      <c r="I24" s="10">
        <v>1560</v>
      </c>
      <c r="J24" s="8">
        <v>1</v>
      </c>
      <c r="K24" s="8">
        <v>1</v>
      </c>
      <c r="L24" s="8">
        <v>34218.699999999997</v>
      </c>
      <c r="M24" s="8">
        <v>9</v>
      </c>
      <c r="N24" s="8">
        <v>173.33</v>
      </c>
      <c r="O24" s="10">
        <v>-2.9600000000000001E-2</v>
      </c>
      <c r="P24" s="10">
        <v>9.1499999999999998E-2</v>
      </c>
      <c r="Q24" s="8" t="s">
        <v>17</v>
      </c>
    </row>
    <row r="25" spans="1:17">
      <c r="A25" s="8" t="s">
        <v>21</v>
      </c>
      <c r="B25" s="8" t="s">
        <v>22</v>
      </c>
      <c r="C25" s="9">
        <v>44323</v>
      </c>
      <c r="D25" s="8">
        <v>4182.25</v>
      </c>
      <c r="E25" s="9">
        <v>44327</v>
      </c>
      <c r="F25" s="8">
        <v>4111.75</v>
      </c>
      <c r="G25" s="10">
        <v>-1.6899999999999998E-2</v>
      </c>
      <c r="H25" s="8">
        <v>-3625</v>
      </c>
      <c r="I25" s="10">
        <v>-3625</v>
      </c>
      <c r="J25" s="8">
        <v>1</v>
      </c>
      <c r="K25" s="8">
        <v>1</v>
      </c>
      <c r="L25" s="8">
        <v>30593.7</v>
      </c>
      <c r="M25" s="8">
        <v>3</v>
      </c>
      <c r="N25" s="8">
        <v>-1208.33</v>
      </c>
      <c r="O25" s="10">
        <v>-1.6899999999999998E-2</v>
      </c>
      <c r="P25" s="10">
        <v>6.4999999999999997E-3</v>
      </c>
      <c r="Q25" s="8" t="s">
        <v>17</v>
      </c>
    </row>
    <row r="26" spans="1:17">
      <c r="A26" s="8" t="s">
        <v>26</v>
      </c>
      <c r="B26" s="8" t="s">
        <v>22</v>
      </c>
      <c r="C26" s="9">
        <v>44323</v>
      </c>
      <c r="D26" s="8">
        <v>1.2231000000000001</v>
      </c>
      <c r="E26" s="9">
        <v>44329</v>
      </c>
      <c r="F26" s="8">
        <v>1.2140500000000001</v>
      </c>
      <c r="G26" s="10">
        <v>-7.4000000000000003E-3</v>
      </c>
      <c r="H26" s="8">
        <v>-1231.25</v>
      </c>
      <c r="I26" s="10">
        <v>-1231.25</v>
      </c>
      <c r="J26" s="8">
        <v>1</v>
      </c>
      <c r="K26" s="8">
        <v>1</v>
      </c>
      <c r="L26" s="8">
        <v>29362.45</v>
      </c>
      <c r="M26" s="8">
        <v>5</v>
      </c>
      <c r="N26" s="8">
        <v>-246.25</v>
      </c>
      <c r="O26" s="10">
        <v>-8.2000000000000007E-3</v>
      </c>
      <c r="P26" s="10">
        <v>2.3E-3</v>
      </c>
      <c r="Q26" s="8" t="s">
        <v>17</v>
      </c>
    </row>
    <row r="27" spans="1:17">
      <c r="A27" s="8" t="s">
        <v>29</v>
      </c>
      <c r="B27" s="8" t="s">
        <v>22</v>
      </c>
      <c r="C27" s="9">
        <v>44323</v>
      </c>
      <c r="D27" s="8">
        <v>423.8</v>
      </c>
      <c r="E27" s="9">
        <v>44329</v>
      </c>
      <c r="F27" s="8">
        <v>423.6</v>
      </c>
      <c r="G27" s="10">
        <v>-5.0000000000000001E-4</v>
      </c>
      <c r="H27" s="8">
        <v>-120</v>
      </c>
      <c r="I27" s="10">
        <v>-120</v>
      </c>
      <c r="J27" s="8">
        <v>1</v>
      </c>
      <c r="K27" s="8">
        <v>1</v>
      </c>
      <c r="L27" s="8">
        <v>29242.45</v>
      </c>
      <c r="M27" s="8">
        <v>5</v>
      </c>
      <c r="N27" s="8">
        <v>-24</v>
      </c>
      <c r="O27" s="10">
        <v>-2.52E-2</v>
      </c>
      <c r="P27" s="10">
        <v>4.9599999999999998E-2</v>
      </c>
      <c r="Q27" s="8" t="s">
        <v>17</v>
      </c>
    </row>
    <row r="28" spans="1:17">
      <c r="A28" s="8" t="s">
        <v>25</v>
      </c>
      <c r="B28" s="8" t="s">
        <v>50</v>
      </c>
      <c r="C28" s="9">
        <v>44328</v>
      </c>
      <c r="D28" s="8">
        <v>150.875</v>
      </c>
      <c r="E28" s="9">
        <v>44333</v>
      </c>
      <c r="F28" s="8">
        <v>152.5625</v>
      </c>
      <c r="G28" s="10">
        <v>1.12E-2</v>
      </c>
      <c r="H28" s="8">
        <v>-1787.5</v>
      </c>
      <c r="I28" s="10">
        <v>-1787.5</v>
      </c>
      <c r="J28" s="8">
        <v>1</v>
      </c>
      <c r="K28" s="8">
        <v>1</v>
      </c>
      <c r="L28" s="8">
        <v>27454.95</v>
      </c>
      <c r="M28" s="8">
        <v>4</v>
      </c>
      <c r="N28" s="8">
        <v>-446.88</v>
      </c>
      <c r="O28" s="10">
        <v>-1.12E-2</v>
      </c>
      <c r="P28" s="10">
        <v>1E-3</v>
      </c>
      <c r="Q28" s="8" t="s">
        <v>17</v>
      </c>
    </row>
    <row r="29" spans="1:17">
      <c r="A29" s="8" t="s">
        <v>31</v>
      </c>
      <c r="B29" s="8" t="s">
        <v>22</v>
      </c>
      <c r="C29" s="9">
        <v>44334</v>
      </c>
      <c r="D29" s="8">
        <v>64.540000000000006</v>
      </c>
      <c r="E29" s="9">
        <v>44335</v>
      </c>
      <c r="F29" s="8">
        <v>61.11</v>
      </c>
      <c r="G29" s="10">
        <v>-5.3100000000000001E-2</v>
      </c>
      <c r="H29" s="8">
        <v>-3530</v>
      </c>
      <c r="I29" s="10">
        <v>-3530</v>
      </c>
      <c r="J29" s="8">
        <v>1</v>
      </c>
      <c r="K29" s="8">
        <v>1</v>
      </c>
      <c r="L29" s="8">
        <v>23924.95</v>
      </c>
      <c r="M29" s="8">
        <v>2</v>
      </c>
      <c r="N29" s="8">
        <v>-1765</v>
      </c>
      <c r="O29" s="10">
        <v>-5.3100000000000001E-2</v>
      </c>
      <c r="P29" s="10">
        <v>3.8999999999999998E-3</v>
      </c>
      <c r="Q29" s="8" t="s">
        <v>17</v>
      </c>
    </row>
    <row r="30" spans="1:17">
      <c r="A30" s="8" t="s">
        <v>26</v>
      </c>
      <c r="B30" s="8" t="s">
        <v>22</v>
      </c>
      <c r="C30" s="9">
        <v>44334</v>
      </c>
      <c r="D30" s="8">
        <v>1.2259</v>
      </c>
      <c r="E30" s="9">
        <v>44344</v>
      </c>
      <c r="F30" s="8">
        <v>1.2248000000000001</v>
      </c>
      <c r="G30" s="10">
        <v>-8.9999999999999998E-4</v>
      </c>
      <c r="H30" s="8">
        <v>-237.5</v>
      </c>
      <c r="I30" s="10">
        <v>-237.5</v>
      </c>
      <c r="J30" s="8">
        <v>1</v>
      </c>
      <c r="K30" s="8">
        <v>1</v>
      </c>
      <c r="L30" s="8">
        <v>23687.45</v>
      </c>
      <c r="M30" s="8">
        <v>9</v>
      </c>
      <c r="N30" s="8">
        <v>-26.39</v>
      </c>
      <c r="O30" s="10">
        <v>-2.5000000000000001E-3</v>
      </c>
      <c r="P30" s="10">
        <v>6.6E-3</v>
      </c>
      <c r="Q30" s="8" t="s">
        <v>17</v>
      </c>
    </row>
    <row r="31" spans="1:17">
      <c r="A31" s="8" t="s">
        <v>23</v>
      </c>
      <c r="B31" s="8" t="s">
        <v>50</v>
      </c>
      <c r="C31" s="9">
        <v>44348</v>
      </c>
      <c r="D31" s="8">
        <v>158.22499999999999</v>
      </c>
      <c r="E31" s="9">
        <v>44358</v>
      </c>
      <c r="F31" s="8">
        <v>161.92500000000001</v>
      </c>
      <c r="G31" s="10">
        <v>2.3400000000000001E-2</v>
      </c>
      <c r="H31" s="8">
        <v>-1950</v>
      </c>
      <c r="I31" s="10">
        <v>-1950</v>
      </c>
      <c r="J31" s="8">
        <v>1</v>
      </c>
      <c r="K31" s="8">
        <v>1</v>
      </c>
      <c r="L31" s="8">
        <v>21737.45</v>
      </c>
      <c r="M31" s="8">
        <v>9</v>
      </c>
      <c r="N31" s="8">
        <v>-216.67</v>
      </c>
      <c r="O31" s="10">
        <v>-3.8899999999999997E-2</v>
      </c>
      <c r="P31" s="10">
        <v>1.3299999999999999E-2</v>
      </c>
      <c r="Q31" s="8" t="s">
        <v>17</v>
      </c>
    </row>
    <row r="32" spans="1:17">
      <c r="A32" s="8" t="s">
        <v>32</v>
      </c>
      <c r="B32" s="8" t="s">
        <v>22</v>
      </c>
      <c r="C32" s="9">
        <v>44341</v>
      </c>
      <c r="D32" s="8">
        <v>79.349999999999994</v>
      </c>
      <c r="E32" s="9">
        <v>44361</v>
      </c>
      <c r="F32" s="8">
        <v>85</v>
      </c>
      <c r="G32" s="10">
        <v>7.1199999999999999E-2</v>
      </c>
      <c r="H32" s="8">
        <v>2160</v>
      </c>
      <c r="I32" s="10">
        <v>2160</v>
      </c>
      <c r="J32" s="8">
        <v>1</v>
      </c>
      <c r="K32" s="8">
        <v>1</v>
      </c>
      <c r="L32" s="8">
        <v>23897.45</v>
      </c>
      <c r="M32" s="8">
        <v>14</v>
      </c>
      <c r="N32" s="8">
        <v>154.29</v>
      </c>
      <c r="O32" s="10">
        <v>-1.7000000000000001E-2</v>
      </c>
      <c r="P32" s="10">
        <v>9.74E-2</v>
      </c>
      <c r="Q32" s="8" t="s">
        <v>17</v>
      </c>
    </row>
    <row r="33" spans="1:17">
      <c r="A33" s="8" t="s">
        <v>21</v>
      </c>
      <c r="B33" s="8" t="s">
        <v>22</v>
      </c>
      <c r="C33" s="9">
        <v>44357</v>
      </c>
      <c r="D33" s="8">
        <v>4209.5</v>
      </c>
      <c r="E33" s="9">
        <v>44363</v>
      </c>
      <c r="F33" s="8">
        <v>4202</v>
      </c>
      <c r="G33" s="10">
        <v>-1.8E-3</v>
      </c>
      <c r="H33" s="8">
        <v>-475</v>
      </c>
      <c r="I33" s="10">
        <v>-475</v>
      </c>
      <c r="J33" s="8">
        <v>1</v>
      </c>
      <c r="K33" s="8">
        <v>1</v>
      </c>
      <c r="L33" s="8">
        <v>23422.45</v>
      </c>
      <c r="M33" s="8">
        <v>5</v>
      </c>
      <c r="N33" s="8">
        <v>-95</v>
      </c>
      <c r="O33" s="10">
        <v>-7.4000000000000003E-3</v>
      </c>
      <c r="P33" s="10">
        <v>6.8999999999999999E-3</v>
      </c>
      <c r="Q33" s="8" t="s">
        <v>17</v>
      </c>
    </row>
    <row r="34" spans="1:17">
      <c r="A34" s="8" t="s">
        <v>31</v>
      </c>
      <c r="B34" s="8" t="s">
        <v>22</v>
      </c>
      <c r="C34" s="9">
        <v>44344</v>
      </c>
      <c r="D34" s="8">
        <v>64.790000000000006</v>
      </c>
      <c r="E34" s="9">
        <v>44364</v>
      </c>
      <c r="F34" s="8">
        <v>68.44</v>
      </c>
      <c r="G34" s="10">
        <v>5.6300000000000003E-2</v>
      </c>
      <c r="H34" s="8">
        <v>3550</v>
      </c>
      <c r="I34" s="10">
        <v>3550</v>
      </c>
      <c r="J34" s="8">
        <v>1</v>
      </c>
      <c r="K34" s="8">
        <v>1</v>
      </c>
      <c r="L34" s="8">
        <v>26972.45</v>
      </c>
      <c r="M34" s="8">
        <v>14</v>
      </c>
      <c r="N34" s="8">
        <v>253.57</v>
      </c>
      <c r="O34" s="10">
        <v>-1.2800000000000001E-2</v>
      </c>
      <c r="P34" s="10">
        <v>9.2499999999999999E-2</v>
      </c>
      <c r="Q34" s="8" t="s">
        <v>17</v>
      </c>
    </row>
    <row r="35" spans="1:17">
      <c r="A35" s="8" t="s">
        <v>31</v>
      </c>
      <c r="B35" s="8" t="s">
        <v>22</v>
      </c>
      <c r="C35" s="9">
        <v>44368</v>
      </c>
      <c r="D35" s="8">
        <v>70.78</v>
      </c>
      <c r="E35" s="9">
        <v>44376</v>
      </c>
      <c r="F35" s="8">
        <v>70.650000000000006</v>
      </c>
      <c r="G35" s="10">
        <v>-1.8E-3</v>
      </c>
      <c r="H35" s="8">
        <v>-230</v>
      </c>
      <c r="I35" s="10">
        <v>-230</v>
      </c>
      <c r="J35" s="8">
        <v>1</v>
      </c>
      <c r="K35" s="8">
        <v>1</v>
      </c>
      <c r="L35" s="8">
        <v>26742.45</v>
      </c>
      <c r="M35" s="8">
        <v>7</v>
      </c>
      <c r="N35" s="8">
        <v>-32.86</v>
      </c>
      <c r="O35" s="10">
        <v>-2.5999999999999999E-2</v>
      </c>
      <c r="P35" s="10">
        <v>2.8299999999999999E-2</v>
      </c>
      <c r="Q35" s="8" t="s">
        <v>17</v>
      </c>
    </row>
    <row r="36" spans="1:17">
      <c r="A36" s="8" t="s">
        <v>37</v>
      </c>
      <c r="B36" s="8" t="s">
        <v>22</v>
      </c>
      <c r="C36" s="9">
        <v>44378</v>
      </c>
      <c r="D36" s="8">
        <v>674</v>
      </c>
      <c r="E36" s="9">
        <v>44379</v>
      </c>
      <c r="F36" s="8">
        <v>625.25</v>
      </c>
      <c r="G36" s="10">
        <v>-7.2300000000000003E-2</v>
      </c>
      <c r="H36" s="8">
        <v>-2537.5</v>
      </c>
      <c r="I36" s="10">
        <v>-2537.5</v>
      </c>
      <c r="J36" s="8">
        <v>1</v>
      </c>
      <c r="K36" s="8">
        <v>1</v>
      </c>
      <c r="L36" s="8">
        <v>24204.95</v>
      </c>
      <c r="M36" s="8">
        <v>2</v>
      </c>
      <c r="N36" s="8">
        <v>-1268.75</v>
      </c>
      <c r="O36" s="10">
        <v>-7.2300000000000003E-2</v>
      </c>
      <c r="P36" s="10">
        <v>9.5999999999999992E-3</v>
      </c>
      <c r="Q36" s="8" t="s">
        <v>17</v>
      </c>
    </row>
    <row r="37" spans="1:17">
      <c r="A37" s="8" t="s">
        <v>27</v>
      </c>
      <c r="B37" s="8" t="s">
        <v>22</v>
      </c>
      <c r="C37" s="9">
        <v>44370</v>
      </c>
      <c r="D37" s="8">
        <v>3.4129999999999998</v>
      </c>
      <c r="E37" s="9">
        <v>44384</v>
      </c>
      <c r="F37" s="8">
        <v>3.6110000000000002</v>
      </c>
      <c r="G37" s="10">
        <v>5.8000000000000003E-2</v>
      </c>
      <c r="H37" s="8">
        <v>1880</v>
      </c>
      <c r="I37" s="10">
        <v>1880</v>
      </c>
      <c r="J37" s="8">
        <v>1</v>
      </c>
      <c r="K37" s="8">
        <v>1</v>
      </c>
      <c r="L37" s="8">
        <v>26084.95</v>
      </c>
      <c r="M37" s="8">
        <v>10</v>
      </c>
      <c r="N37" s="8">
        <v>188</v>
      </c>
      <c r="O37" s="10">
        <v>-3.49E-2</v>
      </c>
      <c r="P37" s="10">
        <v>0.12570000000000001</v>
      </c>
      <c r="Q37" s="8" t="s">
        <v>17</v>
      </c>
    </row>
    <row r="38" spans="1:17">
      <c r="A38" s="8" t="s">
        <v>31</v>
      </c>
      <c r="B38" s="8" t="s">
        <v>22</v>
      </c>
      <c r="C38" s="9">
        <v>44378</v>
      </c>
      <c r="D38" s="8">
        <v>72.78</v>
      </c>
      <c r="E38" s="9">
        <v>44384</v>
      </c>
      <c r="F38" s="8">
        <v>71.27</v>
      </c>
      <c r="G38" s="10">
        <v>-2.07E-2</v>
      </c>
      <c r="H38" s="8">
        <v>-1610</v>
      </c>
      <c r="I38" s="10">
        <v>-1610</v>
      </c>
      <c r="J38" s="8">
        <v>1</v>
      </c>
      <c r="K38" s="8">
        <v>1</v>
      </c>
      <c r="L38" s="8">
        <v>24474.95</v>
      </c>
      <c r="M38" s="8">
        <v>4</v>
      </c>
      <c r="N38" s="8">
        <v>-402.5</v>
      </c>
      <c r="O38" s="10">
        <v>-2.07E-2</v>
      </c>
      <c r="P38" s="10">
        <v>3.4799999999999998E-2</v>
      </c>
      <c r="Q38" s="8" t="s">
        <v>17</v>
      </c>
    </row>
    <row r="39" spans="1:17">
      <c r="A39" s="8" t="s">
        <v>21</v>
      </c>
      <c r="B39" s="8" t="s">
        <v>22</v>
      </c>
      <c r="C39" s="9">
        <v>44371</v>
      </c>
      <c r="D39" s="8">
        <v>4238.75</v>
      </c>
      <c r="E39" s="9">
        <v>44385</v>
      </c>
      <c r="F39" s="8">
        <v>4286.5</v>
      </c>
      <c r="G39" s="10">
        <v>1.1299999999999999E-2</v>
      </c>
      <c r="H39" s="8">
        <v>2287.5</v>
      </c>
      <c r="I39" s="10">
        <v>2287.5</v>
      </c>
      <c r="J39" s="8">
        <v>1</v>
      </c>
      <c r="K39" s="8">
        <v>1</v>
      </c>
      <c r="L39" s="8">
        <v>26762.45</v>
      </c>
      <c r="M39" s="8">
        <v>10</v>
      </c>
      <c r="N39" s="8">
        <v>228.75</v>
      </c>
      <c r="O39" s="10">
        <v>-6.1000000000000004E-3</v>
      </c>
      <c r="P39" s="10">
        <v>2.2599999999999999E-2</v>
      </c>
      <c r="Q39" s="8" t="s">
        <v>17</v>
      </c>
    </row>
    <row r="40" spans="1:17">
      <c r="A40" s="8" t="s">
        <v>21</v>
      </c>
      <c r="B40" s="8" t="s">
        <v>22</v>
      </c>
      <c r="C40" s="9">
        <v>44386</v>
      </c>
      <c r="D40" s="8">
        <v>4334.5</v>
      </c>
      <c r="E40" s="9">
        <v>44392</v>
      </c>
      <c r="F40" s="8">
        <v>4323</v>
      </c>
      <c r="G40" s="10">
        <v>-2.7000000000000001E-3</v>
      </c>
      <c r="H40" s="8">
        <v>-675</v>
      </c>
      <c r="I40" s="10">
        <v>-675</v>
      </c>
      <c r="J40" s="8">
        <v>1</v>
      </c>
      <c r="K40" s="8">
        <v>1</v>
      </c>
      <c r="L40" s="8">
        <v>26087.45</v>
      </c>
      <c r="M40" s="8">
        <v>5</v>
      </c>
      <c r="N40" s="8">
        <v>-135</v>
      </c>
      <c r="O40" s="10">
        <v>-1.38E-2</v>
      </c>
      <c r="P40" s="10">
        <v>7.1999999999999998E-3</v>
      </c>
      <c r="Q40" s="8" t="s">
        <v>17</v>
      </c>
    </row>
    <row r="41" spans="1:17">
      <c r="A41" s="8" t="s">
        <v>26</v>
      </c>
      <c r="B41" s="8" t="s">
        <v>50</v>
      </c>
      <c r="C41" s="9">
        <v>44377</v>
      </c>
      <c r="D41" s="8">
        <v>1.1915</v>
      </c>
      <c r="E41" s="9">
        <v>44399</v>
      </c>
      <c r="F41" s="8">
        <v>1.1886000000000001</v>
      </c>
      <c r="G41" s="10">
        <v>-2.3999999999999998E-3</v>
      </c>
      <c r="H41" s="8">
        <v>262.5</v>
      </c>
      <c r="I41" s="10">
        <v>262.5</v>
      </c>
      <c r="J41" s="8">
        <v>1</v>
      </c>
      <c r="K41" s="8">
        <v>1</v>
      </c>
      <c r="L41" s="8">
        <v>26349.95</v>
      </c>
      <c r="M41" s="8">
        <v>16</v>
      </c>
      <c r="N41" s="8">
        <v>16.41</v>
      </c>
      <c r="O41" s="10">
        <v>-5.0000000000000001E-3</v>
      </c>
      <c r="P41" s="10">
        <v>8.6E-3</v>
      </c>
      <c r="Q41" s="8" t="s">
        <v>17</v>
      </c>
    </row>
    <row r="42" spans="1:17">
      <c r="A42" s="8" t="s">
        <v>37</v>
      </c>
      <c r="B42" s="8" t="s">
        <v>22</v>
      </c>
      <c r="C42" s="9">
        <v>44397</v>
      </c>
      <c r="D42" s="8">
        <v>680.5</v>
      </c>
      <c r="E42" s="9">
        <v>44399</v>
      </c>
      <c r="F42" s="8">
        <v>660.75</v>
      </c>
      <c r="G42" s="10">
        <v>-2.9000000000000001E-2</v>
      </c>
      <c r="H42" s="8">
        <v>-1087.5</v>
      </c>
      <c r="I42" s="10">
        <v>-1087.5</v>
      </c>
      <c r="J42" s="8">
        <v>1</v>
      </c>
      <c r="K42" s="8">
        <v>1</v>
      </c>
      <c r="L42" s="8">
        <v>25262.45</v>
      </c>
      <c r="M42" s="8">
        <v>3</v>
      </c>
      <c r="N42" s="8">
        <v>-362.5</v>
      </c>
      <c r="O42" s="10">
        <v>-2.9000000000000001E-2</v>
      </c>
      <c r="P42" s="10">
        <v>7.7000000000000002E-3</v>
      </c>
      <c r="Q42" s="8" t="s">
        <v>17</v>
      </c>
    </row>
    <row r="43" spans="1:17">
      <c r="A43" s="8" t="s">
        <v>27</v>
      </c>
      <c r="B43" s="8" t="s">
        <v>22</v>
      </c>
      <c r="C43" s="9">
        <v>44397</v>
      </c>
      <c r="D43" s="8">
        <v>3.8420000000000001</v>
      </c>
      <c r="E43" s="9">
        <v>44405</v>
      </c>
      <c r="F43" s="8">
        <v>3.9540000000000002</v>
      </c>
      <c r="G43" s="10">
        <v>2.92E-2</v>
      </c>
      <c r="H43" s="8">
        <v>1020</v>
      </c>
      <c r="I43" s="10">
        <v>1020</v>
      </c>
      <c r="J43" s="8">
        <v>1</v>
      </c>
      <c r="K43" s="8">
        <v>1</v>
      </c>
      <c r="L43" s="8">
        <v>26282.45</v>
      </c>
      <c r="M43" s="8">
        <v>7</v>
      </c>
      <c r="N43" s="8">
        <v>145.71</v>
      </c>
      <c r="O43" s="10">
        <v>-2.1299999999999999E-2</v>
      </c>
      <c r="P43" s="10">
        <v>9.5000000000000001E-2</v>
      </c>
      <c r="Q43" s="8" t="s">
        <v>17</v>
      </c>
    </row>
    <row r="44" spans="1:17">
      <c r="A44" s="8" t="s">
        <v>32</v>
      </c>
      <c r="B44" s="8" t="s">
        <v>22</v>
      </c>
      <c r="C44" s="9">
        <v>44403</v>
      </c>
      <c r="D44" s="8">
        <v>81.875</v>
      </c>
      <c r="E44" s="9">
        <v>44405</v>
      </c>
      <c r="F44" s="8">
        <v>80.674999999999997</v>
      </c>
      <c r="G44" s="10">
        <v>-1.47E-2</v>
      </c>
      <c r="H44" s="8">
        <v>-580</v>
      </c>
      <c r="I44" s="10">
        <v>-580</v>
      </c>
      <c r="J44" s="8">
        <v>1</v>
      </c>
      <c r="K44" s="8">
        <v>1</v>
      </c>
      <c r="L44" s="8">
        <v>25702.45</v>
      </c>
      <c r="M44" s="8">
        <v>3</v>
      </c>
      <c r="N44" s="8">
        <v>-193.33</v>
      </c>
      <c r="O44" s="10">
        <v>-1.47E-2</v>
      </c>
      <c r="P44" s="10">
        <v>7.0000000000000001E-3</v>
      </c>
      <c r="Q44" s="8" t="s">
        <v>17</v>
      </c>
    </row>
    <row r="45" spans="1:17">
      <c r="A45" s="8" t="s">
        <v>45</v>
      </c>
      <c r="B45" s="8" t="s">
        <v>22</v>
      </c>
      <c r="C45" s="9">
        <v>44399</v>
      </c>
      <c r="D45" s="8">
        <v>88.23</v>
      </c>
      <c r="E45" s="9">
        <v>44407</v>
      </c>
      <c r="F45" s="8">
        <v>87.47</v>
      </c>
      <c r="G45" s="10">
        <v>-8.6E-3</v>
      </c>
      <c r="H45" s="8">
        <v>-480</v>
      </c>
      <c r="I45" s="10">
        <v>-480</v>
      </c>
      <c r="J45" s="8">
        <v>1</v>
      </c>
      <c r="K45" s="8">
        <v>1</v>
      </c>
      <c r="L45" s="8">
        <v>25222.45</v>
      </c>
      <c r="M45" s="8">
        <v>7</v>
      </c>
      <c r="N45" s="8">
        <v>-68.569999999999993</v>
      </c>
      <c r="O45" s="10">
        <v>-2.2800000000000001E-2</v>
      </c>
      <c r="P45" s="10">
        <v>1.17E-2</v>
      </c>
      <c r="Q45" s="8" t="s">
        <v>17</v>
      </c>
    </row>
    <row r="46" spans="1:17">
      <c r="A46" s="8" t="s">
        <v>21</v>
      </c>
      <c r="B46" s="8" t="s">
        <v>22</v>
      </c>
      <c r="C46" s="9">
        <v>44400</v>
      </c>
      <c r="D46" s="8">
        <v>4365.75</v>
      </c>
      <c r="E46" s="9">
        <v>44411</v>
      </c>
      <c r="F46" s="8">
        <v>4352</v>
      </c>
      <c r="G46" s="10">
        <v>-3.0999999999999999E-3</v>
      </c>
      <c r="H46" s="8">
        <v>-787.5</v>
      </c>
      <c r="I46" s="10">
        <v>-787.5</v>
      </c>
      <c r="J46" s="8">
        <v>1</v>
      </c>
      <c r="K46" s="8">
        <v>1</v>
      </c>
      <c r="L46" s="8">
        <v>24434.95</v>
      </c>
      <c r="M46" s="8">
        <v>8</v>
      </c>
      <c r="N46" s="8">
        <v>-98.44</v>
      </c>
      <c r="O46" s="10">
        <v>-4.4999999999999997E-3</v>
      </c>
      <c r="P46" s="10">
        <v>8.6999999999999994E-3</v>
      </c>
      <c r="Q46" s="8" t="s">
        <v>17</v>
      </c>
    </row>
    <row r="47" spans="1:17">
      <c r="A47" s="8" t="s">
        <v>32</v>
      </c>
      <c r="B47" s="8" t="s">
        <v>22</v>
      </c>
      <c r="C47" s="9">
        <v>44411</v>
      </c>
      <c r="D47" s="8">
        <v>82.575000000000003</v>
      </c>
      <c r="E47" s="9">
        <v>44417</v>
      </c>
      <c r="F47" s="8">
        <v>82.825000000000003</v>
      </c>
      <c r="G47" s="10">
        <v>3.0000000000000001E-3</v>
      </c>
      <c r="H47" s="8">
        <v>0</v>
      </c>
      <c r="I47" s="10">
        <v>0</v>
      </c>
      <c r="J47" s="8">
        <v>1</v>
      </c>
      <c r="K47" s="8">
        <v>1</v>
      </c>
      <c r="L47" s="8">
        <v>24434.95</v>
      </c>
      <c r="M47" s="8">
        <v>5</v>
      </c>
      <c r="N47" s="8">
        <v>0</v>
      </c>
      <c r="O47" s="10">
        <v>-4.7999999999999996E-3</v>
      </c>
      <c r="P47" s="10">
        <v>2.0899999999999998E-2</v>
      </c>
      <c r="Q47" s="8" t="s">
        <v>17</v>
      </c>
    </row>
    <row r="48" spans="1:17">
      <c r="A48" s="8" t="s">
        <v>27</v>
      </c>
      <c r="B48" s="8" t="s">
        <v>22</v>
      </c>
      <c r="C48" s="9">
        <v>44412</v>
      </c>
      <c r="D48" s="8">
        <v>4.2069999999999999</v>
      </c>
      <c r="E48" s="9">
        <v>44417</v>
      </c>
      <c r="F48" s="8">
        <v>4.1050000000000004</v>
      </c>
      <c r="G48" s="10">
        <v>-2.4199999999999999E-2</v>
      </c>
      <c r="H48" s="8">
        <v>-1120</v>
      </c>
      <c r="I48" s="10">
        <v>-1120</v>
      </c>
      <c r="J48" s="8">
        <v>1</v>
      </c>
      <c r="K48" s="8">
        <v>1</v>
      </c>
      <c r="L48" s="8">
        <v>23314.95</v>
      </c>
      <c r="M48" s="8">
        <v>4</v>
      </c>
      <c r="N48" s="8">
        <v>-280</v>
      </c>
      <c r="O48" s="10">
        <v>-2.4199999999999999E-2</v>
      </c>
      <c r="P48" s="10">
        <v>1.12E-2</v>
      </c>
      <c r="Q48" s="8" t="s">
        <v>17</v>
      </c>
    </row>
    <row r="49" spans="1:17">
      <c r="A49" s="8" t="s">
        <v>26</v>
      </c>
      <c r="B49" s="8" t="s">
        <v>50</v>
      </c>
      <c r="C49" s="9">
        <v>44414</v>
      </c>
      <c r="D49" s="8">
        <v>1.1812</v>
      </c>
      <c r="E49" s="9">
        <v>44421</v>
      </c>
      <c r="F49" s="8">
        <v>1.181</v>
      </c>
      <c r="G49" s="10">
        <v>-2.0000000000000001E-4</v>
      </c>
      <c r="H49" s="8">
        <v>-50</v>
      </c>
      <c r="I49" s="10">
        <v>-25</v>
      </c>
      <c r="J49" s="8">
        <v>2</v>
      </c>
      <c r="K49" s="8">
        <v>2</v>
      </c>
      <c r="L49" s="8">
        <v>23264.95</v>
      </c>
      <c r="M49" s="8">
        <v>6</v>
      </c>
      <c r="N49" s="8">
        <v>-8.33</v>
      </c>
      <c r="O49" s="10">
        <v>-6.7999999999999996E-3</v>
      </c>
      <c r="P49" s="10">
        <v>4.3E-3</v>
      </c>
      <c r="Q49" s="8" t="s">
        <v>17</v>
      </c>
    </row>
    <row r="50" spans="1:17">
      <c r="A50" s="8" t="s">
        <v>32</v>
      </c>
      <c r="B50" s="8" t="s">
        <v>22</v>
      </c>
      <c r="C50" s="9">
        <v>44420</v>
      </c>
      <c r="D50" s="8">
        <v>84.3</v>
      </c>
      <c r="E50" s="9">
        <v>44421</v>
      </c>
      <c r="F50" s="8">
        <v>83.325000000000003</v>
      </c>
      <c r="G50" s="10">
        <v>-1.1599999999999999E-2</v>
      </c>
      <c r="H50" s="8">
        <v>-880</v>
      </c>
      <c r="I50" s="10">
        <v>-440</v>
      </c>
      <c r="J50" s="8">
        <v>2</v>
      </c>
      <c r="K50" s="8">
        <v>2</v>
      </c>
      <c r="L50" s="8">
        <v>22384.95</v>
      </c>
      <c r="M50" s="8">
        <v>2</v>
      </c>
      <c r="N50" s="8">
        <v>-440</v>
      </c>
      <c r="O50" s="10">
        <v>-1.1599999999999999E-2</v>
      </c>
      <c r="P50" s="10">
        <v>2.3999999999999998E-3</v>
      </c>
      <c r="Q50" s="8" t="s">
        <v>17</v>
      </c>
    </row>
    <row r="51" spans="1:17">
      <c r="A51" s="8" t="s">
        <v>21</v>
      </c>
      <c r="B51" s="8" t="s">
        <v>22</v>
      </c>
      <c r="C51" s="9">
        <v>44413</v>
      </c>
      <c r="D51" s="8">
        <v>4403.75</v>
      </c>
      <c r="E51" s="9">
        <v>44425</v>
      </c>
      <c r="F51" s="8">
        <v>4411.5</v>
      </c>
      <c r="G51" s="10">
        <v>1.8E-3</v>
      </c>
      <c r="H51" s="8">
        <v>287.5</v>
      </c>
      <c r="I51" s="10">
        <v>287.5</v>
      </c>
      <c r="J51" s="8">
        <v>1</v>
      </c>
      <c r="K51" s="8">
        <v>1</v>
      </c>
      <c r="L51" s="8">
        <v>22672.45</v>
      </c>
      <c r="M51" s="8">
        <v>9</v>
      </c>
      <c r="N51" s="8">
        <v>31.94</v>
      </c>
      <c r="O51" s="10">
        <v>-6.4999999999999997E-3</v>
      </c>
      <c r="P51" s="10">
        <v>1.23E-2</v>
      </c>
      <c r="Q51" s="8" t="s">
        <v>17</v>
      </c>
    </row>
    <row r="52" spans="1:17">
      <c r="A52" s="8" t="s">
        <v>37</v>
      </c>
      <c r="B52" s="8" t="s">
        <v>22</v>
      </c>
      <c r="C52" s="9">
        <v>44406</v>
      </c>
      <c r="D52" s="8">
        <v>685.75</v>
      </c>
      <c r="E52" s="9">
        <v>44426</v>
      </c>
      <c r="F52" s="8">
        <v>724.75</v>
      </c>
      <c r="G52" s="10">
        <v>5.6899999999999999E-2</v>
      </c>
      <c r="H52" s="8">
        <v>1850</v>
      </c>
      <c r="I52" s="10">
        <v>1850</v>
      </c>
      <c r="J52" s="8">
        <v>1</v>
      </c>
      <c r="K52" s="8">
        <v>1</v>
      </c>
      <c r="L52" s="8">
        <v>24522.45</v>
      </c>
      <c r="M52" s="8">
        <v>15</v>
      </c>
      <c r="N52" s="8">
        <v>123.33</v>
      </c>
      <c r="O52" s="10">
        <v>-2.3699999999999999E-2</v>
      </c>
      <c r="P52" s="10">
        <v>0.1196</v>
      </c>
      <c r="Q52" s="8" t="s">
        <v>17</v>
      </c>
    </row>
    <row r="53" spans="1:17">
      <c r="A53" s="8" t="s">
        <v>32</v>
      </c>
      <c r="B53" s="8" t="s">
        <v>22</v>
      </c>
      <c r="C53" s="9">
        <v>44424</v>
      </c>
      <c r="D53" s="8">
        <v>85.224999999999994</v>
      </c>
      <c r="E53" s="9">
        <v>44427</v>
      </c>
      <c r="F53" s="8">
        <v>85.224999999999994</v>
      </c>
      <c r="G53" s="10">
        <v>0</v>
      </c>
      <c r="H53" s="8">
        <v>-100</v>
      </c>
      <c r="I53" s="10">
        <v>-50</v>
      </c>
      <c r="J53" s="8">
        <v>2</v>
      </c>
      <c r="K53" s="8">
        <v>2</v>
      </c>
      <c r="L53" s="8">
        <v>24422.45</v>
      </c>
      <c r="M53" s="8">
        <v>4</v>
      </c>
      <c r="N53" s="8">
        <v>-25</v>
      </c>
      <c r="O53" s="10">
        <v>0</v>
      </c>
      <c r="P53" s="10">
        <v>2.41E-2</v>
      </c>
      <c r="Q53" s="8" t="s">
        <v>17</v>
      </c>
    </row>
    <row r="54" spans="1:17">
      <c r="A54" s="8" t="s">
        <v>26</v>
      </c>
      <c r="B54" s="8" t="s">
        <v>50</v>
      </c>
      <c r="C54" s="9">
        <v>44426</v>
      </c>
      <c r="D54" s="8">
        <v>1.1760999999999999</v>
      </c>
      <c r="E54" s="9">
        <v>44431</v>
      </c>
      <c r="F54" s="8">
        <v>1.1797</v>
      </c>
      <c r="G54" s="10">
        <v>3.0999999999999999E-3</v>
      </c>
      <c r="H54" s="8">
        <v>-1000</v>
      </c>
      <c r="I54" s="10">
        <v>-500</v>
      </c>
      <c r="J54" s="8">
        <v>2</v>
      </c>
      <c r="K54" s="8">
        <v>2</v>
      </c>
      <c r="L54" s="8">
        <v>23422.45</v>
      </c>
      <c r="M54" s="8">
        <v>4</v>
      </c>
      <c r="N54" s="8">
        <v>-250</v>
      </c>
      <c r="O54" s="10">
        <v>-3.0999999999999999E-3</v>
      </c>
      <c r="P54" s="10">
        <v>3.7000000000000002E-3</v>
      </c>
      <c r="Q54" s="8" t="s">
        <v>17</v>
      </c>
    </row>
    <row r="55" spans="1:17">
      <c r="A55" s="8" t="s">
        <v>32</v>
      </c>
      <c r="B55" s="8" t="s">
        <v>22</v>
      </c>
      <c r="C55" s="9">
        <v>44428</v>
      </c>
      <c r="D55" s="8">
        <v>87.275000000000006</v>
      </c>
      <c r="E55" s="9">
        <v>44432</v>
      </c>
      <c r="F55" s="8">
        <v>84.575000000000003</v>
      </c>
      <c r="G55" s="10">
        <v>-3.09E-2</v>
      </c>
      <c r="H55" s="8">
        <v>-2260</v>
      </c>
      <c r="I55" s="10">
        <v>-1130</v>
      </c>
      <c r="J55" s="8">
        <v>2</v>
      </c>
      <c r="K55" s="8">
        <v>2</v>
      </c>
      <c r="L55" s="8">
        <v>21162.45</v>
      </c>
      <c r="M55" s="8">
        <v>3</v>
      </c>
      <c r="N55" s="8">
        <v>-753.33</v>
      </c>
      <c r="O55" s="10">
        <v>-3.09E-2</v>
      </c>
      <c r="P55" s="10">
        <v>5.4000000000000003E-3</v>
      </c>
      <c r="Q55" s="8" t="s">
        <v>17</v>
      </c>
    </row>
    <row r="56" spans="1:17">
      <c r="A56" s="8" t="s">
        <v>21</v>
      </c>
      <c r="B56" s="8" t="s">
        <v>22</v>
      </c>
      <c r="C56" s="9">
        <v>44431</v>
      </c>
      <c r="D56" s="8">
        <v>4457.75</v>
      </c>
      <c r="E56" s="9">
        <v>44435</v>
      </c>
      <c r="F56" s="8">
        <v>4446.25</v>
      </c>
      <c r="G56" s="10">
        <v>-2.5999999999999999E-3</v>
      </c>
      <c r="H56" s="8">
        <v>-675</v>
      </c>
      <c r="I56" s="10">
        <v>-675</v>
      </c>
      <c r="J56" s="8">
        <v>1</v>
      </c>
      <c r="K56" s="8">
        <v>1</v>
      </c>
      <c r="L56" s="8">
        <v>20487.45</v>
      </c>
      <c r="M56" s="8">
        <v>5</v>
      </c>
      <c r="N56" s="8">
        <v>-135</v>
      </c>
      <c r="O56" s="10">
        <v>-9.5999999999999992E-3</v>
      </c>
      <c r="P56" s="10">
        <v>4.7999999999999996E-3</v>
      </c>
      <c r="Q56" s="8" t="s">
        <v>17</v>
      </c>
    </row>
    <row r="57" spans="1:17">
      <c r="A57" s="8" t="s">
        <v>32</v>
      </c>
      <c r="B57" s="8" t="s">
        <v>22</v>
      </c>
      <c r="C57" s="9">
        <v>44435</v>
      </c>
      <c r="D57" s="8">
        <v>87.75</v>
      </c>
      <c r="E57" s="9">
        <v>44446</v>
      </c>
      <c r="F57" s="8">
        <v>87.224999999999994</v>
      </c>
      <c r="G57" s="10">
        <v>-6.0000000000000001E-3</v>
      </c>
      <c r="H57" s="8">
        <v>-520</v>
      </c>
      <c r="I57" s="10">
        <v>-260</v>
      </c>
      <c r="J57" s="8">
        <v>2</v>
      </c>
      <c r="K57" s="8">
        <v>2</v>
      </c>
      <c r="L57" s="8">
        <v>19967.45</v>
      </c>
      <c r="M57" s="8">
        <v>7</v>
      </c>
      <c r="N57" s="8">
        <v>-74.290000000000006</v>
      </c>
      <c r="O57" s="10">
        <v>-1.6500000000000001E-2</v>
      </c>
      <c r="P57" s="10">
        <v>1.8800000000000001E-2</v>
      </c>
      <c r="Q57" s="8" t="s">
        <v>17</v>
      </c>
    </row>
    <row r="58" spans="1:17">
      <c r="A58" s="8" t="s">
        <v>21</v>
      </c>
      <c r="B58" s="8" t="s">
        <v>22</v>
      </c>
      <c r="C58" s="9">
        <v>44438</v>
      </c>
      <c r="D58" s="8">
        <v>4491.25</v>
      </c>
      <c r="E58" s="9">
        <v>44446</v>
      </c>
      <c r="F58" s="8">
        <v>4497.25</v>
      </c>
      <c r="G58" s="10">
        <v>1.2999999999999999E-3</v>
      </c>
      <c r="H58" s="8">
        <v>200</v>
      </c>
      <c r="I58" s="10">
        <v>200</v>
      </c>
      <c r="J58" s="8">
        <v>1</v>
      </c>
      <c r="K58" s="8">
        <v>1</v>
      </c>
      <c r="L58" s="8">
        <v>20167.45</v>
      </c>
      <c r="M58" s="8">
        <v>6</v>
      </c>
      <c r="N58" s="8">
        <v>33.33</v>
      </c>
      <c r="O58" s="10">
        <v>-2.0999999999999999E-3</v>
      </c>
      <c r="P58" s="10">
        <v>8.8000000000000005E-3</v>
      </c>
      <c r="Q58" s="8" t="s">
        <v>17</v>
      </c>
    </row>
    <row r="59" spans="1:17">
      <c r="A59" s="8" t="s">
        <v>29</v>
      </c>
      <c r="B59" s="8" t="s">
        <v>50</v>
      </c>
      <c r="C59" s="9">
        <v>44438</v>
      </c>
      <c r="D59" s="8">
        <v>332.1</v>
      </c>
      <c r="E59" s="9">
        <v>44449</v>
      </c>
      <c r="F59" s="8">
        <v>328.4</v>
      </c>
      <c r="G59" s="10">
        <v>-1.11E-2</v>
      </c>
      <c r="H59" s="8">
        <v>270</v>
      </c>
      <c r="I59" s="10">
        <v>270</v>
      </c>
      <c r="J59" s="8">
        <v>1</v>
      </c>
      <c r="K59" s="8">
        <v>1</v>
      </c>
      <c r="L59" s="8">
        <v>20437.45</v>
      </c>
      <c r="M59" s="8">
        <v>9</v>
      </c>
      <c r="N59" s="8">
        <v>30</v>
      </c>
      <c r="O59" s="10">
        <v>-3.3099999999999997E-2</v>
      </c>
      <c r="P59" s="10">
        <v>3.4299999999999997E-2</v>
      </c>
      <c r="Q59" s="8" t="s">
        <v>17</v>
      </c>
    </row>
    <row r="60" spans="1:17">
      <c r="A60" s="8" t="s">
        <v>27</v>
      </c>
      <c r="B60" s="8" t="s">
        <v>22</v>
      </c>
      <c r="C60" s="9">
        <v>44434</v>
      </c>
      <c r="D60" s="8">
        <v>4.2539999999999996</v>
      </c>
      <c r="E60" s="9">
        <v>44456</v>
      </c>
      <c r="F60" s="8">
        <v>5.1929999999999996</v>
      </c>
      <c r="G60" s="10">
        <v>0.22070000000000001</v>
      </c>
      <c r="H60" s="8">
        <v>9290</v>
      </c>
      <c r="I60" s="10">
        <v>9290</v>
      </c>
      <c r="J60" s="8">
        <v>1</v>
      </c>
      <c r="K60" s="8">
        <v>1</v>
      </c>
      <c r="L60" s="8">
        <v>29727.45</v>
      </c>
      <c r="M60" s="8">
        <v>16</v>
      </c>
      <c r="N60" s="8">
        <v>580.62</v>
      </c>
      <c r="O60" s="10">
        <v>-7.2599999999999998E-2</v>
      </c>
      <c r="P60" s="10">
        <v>0.33329999999999999</v>
      </c>
      <c r="Q60" s="8" t="s">
        <v>17</v>
      </c>
    </row>
    <row r="61" spans="1:17">
      <c r="A61" s="8" t="s">
        <v>25</v>
      </c>
      <c r="B61" s="8" t="s">
        <v>22</v>
      </c>
      <c r="C61" s="9">
        <v>44453</v>
      </c>
      <c r="D61" s="8">
        <v>163.0625</v>
      </c>
      <c r="E61" s="9">
        <v>44456</v>
      </c>
      <c r="F61" s="8">
        <v>161</v>
      </c>
      <c r="G61" s="10">
        <v>-1.26E-2</v>
      </c>
      <c r="H61" s="8">
        <v>-2162.5</v>
      </c>
      <c r="I61" s="10">
        <v>-2162.5</v>
      </c>
      <c r="J61" s="8">
        <v>1</v>
      </c>
      <c r="K61" s="8">
        <v>1</v>
      </c>
      <c r="L61" s="8">
        <v>27564.95</v>
      </c>
      <c r="M61" s="8">
        <v>4</v>
      </c>
      <c r="N61" s="8">
        <v>-540.62</v>
      </c>
      <c r="O61" s="10">
        <v>-1.26E-2</v>
      </c>
      <c r="P61" s="10">
        <v>8.0000000000000004E-4</v>
      </c>
      <c r="Q61" s="8" t="s">
        <v>17</v>
      </c>
    </row>
    <row r="62" spans="1:17">
      <c r="A62" s="8" t="s">
        <v>31</v>
      </c>
      <c r="B62" s="8" t="s">
        <v>22</v>
      </c>
      <c r="C62" s="9">
        <v>44462</v>
      </c>
      <c r="D62" s="8">
        <v>71.73</v>
      </c>
      <c r="E62" s="9">
        <v>44469</v>
      </c>
      <c r="F62" s="8">
        <v>72.48</v>
      </c>
      <c r="G62" s="10">
        <v>1.0500000000000001E-2</v>
      </c>
      <c r="H62" s="8">
        <v>650</v>
      </c>
      <c r="I62" s="10">
        <v>650</v>
      </c>
      <c r="J62" s="8">
        <v>1</v>
      </c>
      <c r="K62" s="8">
        <v>1</v>
      </c>
      <c r="L62" s="8">
        <v>28214.95</v>
      </c>
      <c r="M62" s="8">
        <v>6</v>
      </c>
      <c r="N62" s="8">
        <v>108.33</v>
      </c>
      <c r="O62" s="10">
        <v>-1.9199999999999998E-2</v>
      </c>
      <c r="P62" s="10">
        <v>5.1299999999999998E-2</v>
      </c>
      <c r="Q62" s="8" t="s">
        <v>17</v>
      </c>
    </row>
    <row r="63" spans="1:17">
      <c r="A63" s="8" t="s">
        <v>24</v>
      </c>
      <c r="B63" s="8" t="s">
        <v>50</v>
      </c>
      <c r="C63" s="9">
        <v>44462</v>
      </c>
      <c r="D63" s="8">
        <v>1745.2</v>
      </c>
      <c r="E63" s="9">
        <v>44469</v>
      </c>
      <c r="F63" s="8">
        <v>1763.8</v>
      </c>
      <c r="G63" s="10">
        <v>1.0699999999999999E-2</v>
      </c>
      <c r="H63" s="8">
        <v>-1960</v>
      </c>
      <c r="I63" s="10">
        <v>-1960</v>
      </c>
      <c r="J63" s="8">
        <v>1</v>
      </c>
      <c r="K63" s="8">
        <v>1</v>
      </c>
      <c r="L63" s="8">
        <v>26254.95</v>
      </c>
      <c r="M63" s="8">
        <v>6</v>
      </c>
      <c r="N63" s="8">
        <v>-326.67</v>
      </c>
      <c r="O63" s="10">
        <v>-1.9900000000000001E-2</v>
      </c>
      <c r="P63" s="10">
        <v>1.21E-2</v>
      </c>
      <c r="Q63" s="8" t="s">
        <v>17</v>
      </c>
    </row>
    <row r="64" spans="1:17">
      <c r="A64" s="8" t="s">
        <v>27</v>
      </c>
      <c r="B64" s="8" t="s">
        <v>22</v>
      </c>
      <c r="C64" s="9">
        <v>44466</v>
      </c>
      <c r="D64" s="8">
        <v>5.6719999999999997</v>
      </c>
      <c r="E64" s="9">
        <v>44476</v>
      </c>
      <c r="F64" s="8">
        <v>5.625</v>
      </c>
      <c r="G64" s="10">
        <v>-8.3000000000000001E-3</v>
      </c>
      <c r="H64" s="8">
        <v>-570</v>
      </c>
      <c r="I64" s="10">
        <v>-570</v>
      </c>
      <c r="J64" s="8">
        <v>1</v>
      </c>
      <c r="K64" s="8">
        <v>1</v>
      </c>
      <c r="L64" s="8">
        <v>25684.95</v>
      </c>
      <c r="M64" s="8">
        <v>9</v>
      </c>
      <c r="N64" s="8">
        <v>-63.33</v>
      </c>
      <c r="O64" s="10">
        <v>-8.3599999999999994E-2</v>
      </c>
      <c r="P64" s="10">
        <v>0.13950000000000001</v>
      </c>
      <c r="Q64" s="8" t="s">
        <v>17</v>
      </c>
    </row>
    <row r="65" spans="1:17">
      <c r="A65" s="8" t="s">
        <v>37</v>
      </c>
      <c r="B65" s="8" t="s">
        <v>22</v>
      </c>
      <c r="C65" s="9">
        <v>44469</v>
      </c>
      <c r="D65" s="8">
        <v>736.25</v>
      </c>
      <c r="E65" s="9">
        <v>44477</v>
      </c>
      <c r="F65" s="8">
        <v>741.25</v>
      </c>
      <c r="G65" s="10">
        <v>6.7999999999999996E-3</v>
      </c>
      <c r="H65" s="8">
        <v>150</v>
      </c>
      <c r="I65" s="10">
        <v>150</v>
      </c>
      <c r="J65" s="8">
        <v>1</v>
      </c>
      <c r="K65" s="8">
        <v>1</v>
      </c>
      <c r="L65" s="8">
        <v>25834.95</v>
      </c>
      <c r="M65" s="8">
        <v>7</v>
      </c>
      <c r="N65" s="8">
        <v>21.43</v>
      </c>
      <c r="O65" s="10">
        <v>-4.0099999999999997E-2</v>
      </c>
      <c r="P65" s="10">
        <v>4.24E-2</v>
      </c>
      <c r="Q65" s="8" t="s">
        <v>17</v>
      </c>
    </row>
    <row r="66" spans="1:17">
      <c r="A66" s="8" t="s">
        <v>45</v>
      </c>
      <c r="B66" s="8" t="s">
        <v>22</v>
      </c>
      <c r="C66" s="9">
        <v>44463</v>
      </c>
      <c r="D66" s="8">
        <v>93.81</v>
      </c>
      <c r="E66" s="9">
        <v>44480</v>
      </c>
      <c r="F66" s="8">
        <v>106.89</v>
      </c>
      <c r="G66" s="10">
        <v>0.1394</v>
      </c>
      <c r="H66" s="8">
        <v>6440</v>
      </c>
      <c r="I66" s="10">
        <v>6440</v>
      </c>
      <c r="J66" s="8">
        <v>1</v>
      </c>
      <c r="K66" s="8">
        <v>1</v>
      </c>
      <c r="L66" s="8">
        <v>32274.95</v>
      </c>
      <c r="M66" s="8">
        <v>12</v>
      </c>
      <c r="N66" s="8">
        <v>536.66999999999996</v>
      </c>
      <c r="O66" s="10">
        <v>-3.6700000000000003E-2</v>
      </c>
      <c r="P66" s="10">
        <v>0.22309999999999999</v>
      </c>
      <c r="Q66" s="8" t="s">
        <v>17</v>
      </c>
    </row>
    <row r="67" spans="1:17">
      <c r="A67" s="8" t="s">
        <v>26</v>
      </c>
      <c r="B67" s="8" t="s">
        <v>50</v>
      </c>
      <c r="C67" s="9">
        <v>44467</v>
      </c>
      <c r="D67" s="8">
        <v>1.1717</v>
      </c>
      <c r="E67" s="9">
        <v>44482</v>
      </c>
      <c r="F67" s="8">
        <v>1.1628000000000001</v>
      </c>
      <c r="G67" s="10">
        <v>-7.6E-3</v>
      </c>
      <c r="H67" s="8">
        <v>2125</v>
      </c>
      <c r="I67" s="10">
        <v>1062.5</v>
      </c>
      <c r="J67" s="8">
        <v>2</v>
      </c>
      <c r="K67" s="8">
        <v>2</v>
      </c>
      <c r="L67" s="8">
        <v>34399.949999999997</v>
      </c>
      <c r="M67" s="8">
        <v>12</v>
      </c>
      <c r="N67" s="8">
        <v>177.08</v>
      </c>
      <c r="O67" s="10">
        <v>-2.5999999999999999E-3</v>
      </c>
      <c r="P67" s="10">
        <v>1.2999999999999999E-2</v>
      </c>
      <c r="Q67" s="8" t="s">
        <v>17</v>
      </c>
    </row>
    <row r="68" spans="1:17">
      <c r="A68" s="8" t="s">
        <v>29</v>
      </c>
      <c r="B68" s="8" t="s">
        <v>50</v>
      </c>
      <c r="C68" s="9">
        <v>44469</v>
      </c>
      <c r="D68" s="8">
        <v>320.7</v>
      </c>
      <c r="E68" s="9">
        <v>44484</v>
      </c>
      <c r="F68" s="8">
        <v>303.39999999999998</v>
      </c>
      <c r="G68" s="10">
        <v>-5.3900000000000003E-2</v>
      </c>
      <c r="H68" s="8">
        <v>3360</v>
      </c>
      <c r="I68" s="10">
        <v>1680</v>
      </c>
      <c r="J68" s="8">
        <v>2</v>
      </c>
      <c r="K68" s="8">
        <v>2</v>
      </c>
      <c r="L68" s="8">
        <v>37759.949999999997</v>
      </c>
      <c r="M68" s="8">
        <v>12</v>
      </c>
      <c r="N68" s="8">
        <v>280</v>
      </c>
      <c r="O68" s="10">
        <v>-1.78E-2</v>
      </c>
      <c r="P68" s="10">
        <v>8.2000000000000003E-2</v>
      </c>
      <c r="Q68" s="8" t="s">
        <v>17</v>
      </c>
    </row>
    <row r="69" spans="1:17">
      <c r="A69" s="8" t="s">
        <v>31</v>
      </c>
      <c r="B69" s="8" t="s">
        <v>22</v>
      </c>
      <c r="C69" s="9">
        <v>44477</v>
      </c>
      <c r="D69" s="8">
        <v>78.52</v>
      </c>
      <c r="E69" s="9">
        <v>44489</v>
      </c>
      <c r="F69" s="8">
        <v>80.13</v>
      </c>
      <c r="G69" s="10">
        <v>2.0500000000000001E-2</v>
      </c>
      <c r="H69" s="8">
        <v>1510</v>
      </c>
      <c r="I69" s="10">
        <v>1510</v>
      </c>
      <c r="J69" s="8">
        <v>1</v>
      </c>
      <c r="K69" s="8">
        <v>1</v>
      </c>
      <c r="L69" s="8">
        <v>39269.949999999997</v>
      </c>
      <c r="M69" s="8">
        <v>9</v>
      </c>
      <c r="N69" s="8">
        <v>167.78</v>
      </c>
      <c r="O69" s="10">
        <v>-1.46E-2</v>
      </c>
      <c r="P69" s="10">
        <v>5.21E-2</v>
      </c>
      <c r="Q69" s="8" t="s">
        <v>17</v>
      </c>
    </row>
    <row r="70" spans="1:17">
      <c r="A70" s="8" t="s">
        <v>31</v>
      </c>
      <c r="B70" s="8" t="s">
        <v>22</v>
      </c>
      <c r="C70" s="9">
        <v>44490</v>
      </c>
      <c r="D70" s="8">
        <v>82.91</v>
      </c>
      <c r="E70" s="9">
        <v>44497</v>
      </c>
      <c r="F70" s="8">
        <v>81.27</v>
      </c>
      <c r="G70" s="10">
        <v>-1.9800000000000002E-2</v>
      </c>
      <c r="H70" s="8">
        <v>-1740</v>
      </c>
      <c r="I70" s="10">
        <v>-1740</v>
      </c>
      <c r="J70" s="8">
        <v>1</v>
      </c>
      <c r="K70" s="8">
        <v>1</v>
      </c>
      <c r="L70" s="8">
        <v>37529.949999999997</v>
      </c>
      <c r="M70" s="8">
        <v>6</v>
      </c>
      <c r="N70" s="8">
        <v>-290</v>
      </c>
      <c r="O70" s="10">
        <v>-3.4500000000000003E-2</v>
      </c>
      <c r="P70" s="10">
        <v>2.12E-2</v>
      </c>
      <c r="Q70" s="8" t="s">
        <v>17</v>
      </c>
    </row>
    <row r="71" spans="1:17">
      <c r="A71" s="8" t="s">
        <v>23</v>
      </c>
      <c r="B71" s="8" t="s">
        <v>50</v>
      </c>
      <c r="C71" s="9">
        <v>44501</v>
      </c>
      <c r="D71" s="8">
        <v>156.75</v>
      </c>
      <c r="E71" s="9">
        <v>44503</v>
      </c>
      <c r="F71" s="8">
        <v>161.19999999999999</v>
      </c>
      <c r="G71" s="10">
        <v>2.8400000000000002E-2</v>
      </c>
      <c r="H71" s="8">
        <v>-2325</v>
      </c>
      <c r="I71" s="10">
        <v>-2325</v>
      </c>
      <c r="J71" s="8">
        <v>1</v>
      </c>
      <c r="K71" s="8">
        <v>1</v>
      </c>
      <c r="L71" s="8">
        <v>35204.949999999997</v>
      </c>
      <c r="M71" s="8">
        <v>3</v>
      </c>
      <c r="N71" s="8">
        <v>-775</v>
      </c>
      <c r="O71" s="10">
        <v>-2.8400000000000002E-2</v>
      </c>
      <c r="P71" s="10">
        <v>7.4999999999999997E-3</v>
      </c>
      <c r="Q71" s="8" t="s">
        <v>17</v>
      </c>
    </row>
    <row r="72" spans="1:17">
      <c r="A72" s="8" t="s">
        <v>37</v>
      </c>
      <c r="B72" s="8" t="s">
        <v>22</v>
      </c>
      <c r="C72" s="9">
        <v>44491</v>
      </c>
      <c r="D72" s="8">
        <v>767.5</v>
      </c>
      <c r="E72" s="9">
        <v>44505</v>
      </c>
      <c r="F72" s="8">
        <v>785.5</v>
      </c>
      <c r="G72" s="10">
        <v>2.35E-2</v>
      </c>
      <c r="H72" s="8">
        <v>800</v>
      </c>
      <c r="I72" s="10">
        <v>800</v>
      </c>
      <c r="J72" s="8">
        <v>1</v>
      </c>
      <c r="K72" s="8">
        <v>1</v>
      </c>
      <c r="L72" s="8">
        <v>36004.949999999997</v>
      </c>
      <c r="M72" s="8">
        <v>11</v>
      </c>
      <c r="N72" s="8">
        <v>72.73</v>
      </c>
      <c r="O72" s="10">
        <v>-1.8599999999999998E-2</v>
      </c>
      <c r="P72" s="10">
        <v>6.5500000000000003E-2</v>
      </c>
      <c r="Q72" s="8" t="s">
        <v>17</v>
      </c>
    </row>
    <row r="73" spans="1:17">
      <c r="A73" s="8" t="s">
        <v>45</v>
      </c>
      <c r="B73" s="8" t="s">
        <v>22</v>
      </c>
      <c r="C73" s="9">
        <v>44501</v>
      </c>
      <c r="D73" s="8">
        <v>114.74</v>
      </c>
      <c r="E73" s="9">
        <v>44515</v>
      </c>
      <c r="F73" s="8">
        <v>114.79</v>
      </c>
      <c r="G73" s="10">
        <v>4.0000000000000002E-4</v>
      </c>
      <c r="H73" s="8">
        <v>-75</v>
      </c>
      <c r="I73" s="10">
        <v>-75</v>
      </c>
      <c r="J73" s="8">
        <v>1</v>
      </c>
      <c r="K73" s="8">
        <v>1</v>
      </c>
      <c r="L73" s="8">
        <v>35929.949999999997</v>
      </c>
      <c r="M73" s="8">
        <v>11</v>
      </c>
      <c r="N73" s="8">
        <v>-6.82</v>
      </c>
      <c r="O73" s="10">
        <v>-1.23E-2</v>
      </c>
      <c r="P73" s="10">
        <v>4.5199999999999997E-2</v>
      </c>
      <c r="Q73" s="8" t="s">
        <v>17</v>
      </c>
    </row>
    <row r="74" spans="1:17">
      <c r="A74" s="8" t="s">
        <v>21</v>
      </c>
      <c r="B74" s="8" t="s">
        <v>22</v>
      </c>
      <c r="C74" s="9">
        <v>44519</v>
      </c>
      <c r="D74" s="8">
        <v>4702.75</v>
      </c>
      <c r="E74" s="9">
        <v>44523</v>
      </c>
      <c r="F74" s="8">
        <v>4659</v>
      </c>
      <c r="G74" s="10">
        <v>-9.2999999999999992E-3</v>
      </c>
      <c r="H74" s="8">
        <v>-2287.5</v>
      </c>
      <c r="I74" s="10">
        <v>-2287.5</v>
      </c>
      <c r="J74" s="8">
        <v>1</v>
      </c>
      <c r="K74" s="8">
        <v>1</v>
      </c>
      <c r="L74" s="8">
        <v>33642.449999999997</v>
      </c>
      <c r="M74" s="8">
        <v>3</v>
      </c>
      <c r="N74" s="8">
        <v>-762.5</v>
      </c>
      <c r="O74" s="10">
        <v>-9.2999999999999992E-3</v>
      </c>
      <c r="P74" s="10">
        <v>6.1000000000000004E-3</v>
      </c>
      <c r="Q74" s="8" t="s">
        <v>17</v>
      </c>
    </row>
    <row r="75" spans="1:17">
      <c r="A75" s="8" t="s">
        <v>26</v>
      </c>
      <c r="B75" s="8" t="s">
        <v>50</v>
      </c>
      <c r="C75" s="9">
        <v>44504</v>
      </c>
      <c r="D75" s="8">
        <v>1.15645</v>
      </c>
      <c r="E75" s="9">
        <v>44526</v>
      </c>
      <c r="F75" s="8">
        <v>1.13215</v>
      </c>
      <c r="G75" s="10">
        <v>-2.1000000000000001E-2</v>
      </c>
      <c r="H75" s="8">
        <v>5975</v>
      </c>
      <c r="I75" s="10">
        <v>2987.5</v>
      </c>
      <c r="J75" s="8">
        <v>2</v>
      </c>
      <c r="K75" s="8">
        <v>2</v>
      </c>
      <c r="L75" s="8">
        <v>39617.449999999997</v>
      </c>
      <c r="M75" s="8">
        <v>16</v>
      </c>
      <c r="N75" s="8">
        <v>373.44</v>
      </c>
      <c r="O75" s="10">
        <v>-7.6E-3</v>
      </c>
      <c r="P75" s="10">
        <v>0.03</v>
      </c>
      <c r="Q75" s="8" t="s">
        <v>17</v>
      </c>
    </row>
    <row r="76" spans="1:17">
      <c r="A76" s="8" t="s">
        <v>37</v>
      </c>
      <c r="B76" s="8" t="s">
        <v>22</v>
      </c>
      <c r="C76" s="9">
        <v>44510</v>
      </c>
      <c r="D76" s="8">
        <v>817.75</v>
      </c>
      <c r="E76" s="9">
        <v>44530</v>
      </c>
      <c r="F76" s="8">
        <v>848.25</v>
      </c>
      <c r="G76" s="10">
        <v>3.73E-2</v>
      </c>
      <c r="H76" s="8">
        <v>1425</v>
      </c>
      <c r="I76" s="10">
        <v>1425</v>
      </c>
      <c r="J76" s="8">
        <v>1</v>
      </c>
      <c r="K76" s="8">
        <v>1</v>
      </c>
      <c r="L76" s="8">
        <v>41042.449999999997</v>
      </c>
      <c r="M76" s="8">
        <v>14</v>
      </c>
      <c r="N76" s="8">
        <v>101.79</v>
      </c>
      <c r="O76" s="10">
        <v>-2.7799999999999998E-2</v>
      </c>
      <c r="P76" s="10">
        <v>8.8999999999999996E-2</v>
      </c>
      <c r="Q76" s="8" t="s">
        <v>17</v>
      </c>
    </row>
    <row r="77" spans="1:17">
      <c r="A77" s="8" t="s">
        <v>25</v>
      </c>
      <c r="B77" s="8" t="s">
        <v>22</v>
      </c>
      <c r="C77" s="9">
        <v>44531</v>
      </c>
      <c r="D77" s="8">
        <v>162.46879999999999</v>
      </c>
      <c r="E77" s="9">
        <v>44537</v>
      </c>
      <c r="F77" s="8">
        <v>161.875</v>
      </c>
      <c r="G77" s="10">
        <v>-3.7000000000000002E-3</v>
      </c>
      <c r="H77" s="8">
        <v>-693.8</v>
      </c>
      <c r="I77" s="10">
        <v>-693.8</v>
      </c>
      <c r="J77" s="8">
        <v>1</v>
      </c>
      <c r="K77" s="8">
        <v>1</v>
      </c>
      <c r="L77" s="8">
        <v>40348.65</v>
      </c>
      <c r="M77" s="8">
        <v>5</v>
      </c>
      <c r="N77" s="8">
        <v>-138.76</v>
      </c>
      <c r="O77" s="10">
        <v>-8.8000000000000005E-3</v>
      </c>
      <c r="P77" s="10">
        <v>1.17E-2</v>
      </c>
      <c r="Q77" s="8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Operaciones</vt:lpstr>
      <vt:lpstr>Equity</vt:lpstr>
      <vt:lpstr>Estad</vt:lpstr>
      <vt:lpstr>aux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GARCIA CAGIGAS</dc:creator>
  <cp:lastModifiedBy>OSCAR GARCIA CAGIGAS</cp:lastModifiedBy>
  <dcterms:created xsi:type="dcterms:W3CDTF">2020-01-23T19:04:46Z</dcterms:created>
  <dcterms:modified xsi:type="dcterms:W3CDTF">2022-01-04T10:53:47Z</dcterms:modified>
</cp:coreProperties>
</file>