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SCAR\Documents\ESTUDIOS\COSTA\"/>
    </mc:Choice>
  </mc:AlternateContent>
  <xr:revisionPtr revIDLastSave="0" documentId="13_ncr:1_{F01790E4-8047-43A5-95F2-151B44CE17F1}" xr6:coauthVersionLast="47" xr6:coauthVersionMax="47" xr10:uidLastSave="{00000000-0000-0000-0000-000000000000}"/>
  <bookViews>
    <workbookView xWindow="-96" yWindow="-96" windowWidth="19392" windowHeight="10392" xr2:uid="{00000000-000D-0000-FFFF-FFFF00000000}"/>
  </bookViews>
  <sheets>
    <sheet name="Operaciones" sheetId="1" r:id="rId1"/>
    <sheet name="Equity" sheetId="3" r:id="rId2"/>
    <sheet name="Estad" sheetId="4" r:id="rId3"/>
    <sheet name="aux" sheetId="2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9" i="1" l="1"/>
  <c r="T47" i="2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" i="1"/>
  <c r="T4" i="2"/>
  <c r="T5" i="2"/>
  <c r="T6" i="2"/>
  <c r="T7" i="2"/>
  <c r="T8" i="2" s="1"/>
  <c r="T9" i="2" s="1"/>
  <c r="T10" i="2" s="1"/>
  <c r="T11" i="2" s="1"/>
  <c r="T12" i="2" s="1"/>
  <c r="T13" i="2" s="1"/>
  <c r="T14" i="2" s="1"/>
  <c r="T15" i="2" s="1"/>
  <c r="T16" i="2" s="1"/>
  <c r="T17" i="2" s="1"/>
  <c r="T18" i="2" s="1"/>
  <c r="T19" i="2" s="1"/>
  <c r="T20" i="2" s="1"/>
  <c r="T21" i="2" s="1"/>
  <c r="T22" i="2" s="1"/>
  <c r="T23" i="2" s="1"/>
  <c r="T24" i="2" s="1"/>
  <c r="T25" i="2" s="1"/>
  <c r="T26" i="2" s="1"/>
  <c r="T27" i="2" s="1"/>
  <c r="T28" i="2" s="1"/>
  <c r="T29" i="2" s="1"/>
  <c r="T30" i="2" s="1"/>
  <c r="T31" i="2" s="1"/>
  <c r="T32" i="2" s="1"/>
  <c r="T33" i="2" s="1"/>
  <c r="T34" i="2" s="1"/>
  <c r="T35" i="2" s="1"/>
  <c r="T36" i="2" s="1"/>
  <c r="T37" i="2" s="1"/>
  <c r="T38" i="2" s="1"/>
  <c r="T39" i="2" s="1"/>
  <c r="T40" i="2" s="1"/>
  <c r="T41" i="2" s="1"/>
  <c r="T42" i="2" s="1"/>
  <c r="T43" i="2" s="1"/>
  <c r="T44" i="2" s="1"/>
  <c r="T45" i="2" s="1"/>
  <c r="T46" i="2" s="1"/>
  <c r="T3" i="2"/>
  <c r="B93" i="1"/>
  <c r="C93" i="1"/>
  <c r="D93" i="1"/>
  <c r="E93" i="1"/>
  <c r="F93" i="1"/>
  <c r="G93" i="1"/>
  <c r="H93" i="1"/>
  <c r="I93" i="1"/>
  <c r="J93" i="1"/>
  <c r="B65" i="1"/>
  <c r="C65" i="1"/>
  <c r="D65" i="1"/>
  <c r="E65" i="1"/>
  <c r="F65" i="1"/>
  <c r="G65" i="1"/>
  <c r="H65" i="1"/>
  <c r="I65" i="1"/>
  <c r="J65" i="1"/>
  <c r="B66" i="1"/>
  <c r="C66" i="1"/>
  <c r="D66" i="1"/>
  <c r="E66" i="1"/>
  <c r="F66" i="1"/>
  <c r="G66" i="1"/>
  <c r="H66" i="1"/>
  <c r="I66" i="1"/>
  <c r="B67" i="1"/>
  <c r="C67" i="1"/>
  <c r="D67" i="1"/>
  <c r="E67" i="1"/>
  <c r="F67" i="1"/>
  <c r="G67" i="1"/>
  <c r="H67" i="1"/>
  <c r="I67" i="1"/>
  <c r="J67" i="1"/>
  <c r="B68" i="1"/>
  <c r="C68" i="1"/>
  <c r="D68" i="1"/>
  <c r="E68" i="1"/>
  <c r="F68" i="1"/>
  <c r="G68" i="1"/>
  <c r="H68" i="1"/>
  <c r="I68" i="1"/>
  <c r="B69" i="1"/>
  <c r="C69" i="1"/>
  <c r="D69" i="1"/>
  <c r="E69" i="1"/>
  <c r="F69" i="1"/>
  <c r="G69" i="1"/>
  <c r="H69" i="1"/>
  <c r="I69" i="1"/>
  <c r="J69" i="1"/>
  <c r="B70" i="1"/>
  <c r="C70" i="1"/>
  <c r="D70" i="1"/>
  <c r="E70" i="1"/>
  <c r="F70" i="1"/>
  <c r="G70" i="1"/>
  <c r="H70" i="1"/>
  <c r="I70" i="1"/>
  <c r="B71" i="1"/>
  <c r="C71" i="1"/>
  <c r="D71" i="1"/>
  <c r="E71" i="1"/>
  <c r="F71" i="1"/>
  <c r="G71" i="1"/>
  <c r="H71" i="1"/>
  <c r="I71" i="1"/>
  <c r="J71" i="1"/>
  <c r="B72" i="1"/>
  <c r="C72" i="1"/>
  <c r="D72" i="1"/>
  <c r="E72" i="1"/>
  <c r="F72" i="1"/>
  <c r="G72" i="1"/>
  <c r="H72" i="1"/>
  <c r="I72" i="1"/>
  <c r="B73" i="1"/>
  <c r="C73" i="1"/>
  <c r="D73" i="1"/>
  <c r="E73" i="1"/>
  <c r="F73" i="1"/>
  <c r="G73" i="1"/>
  <c r="H73" i="1"/>
  <c r="I73" i="1"/>
  <c r="J73" i="1"/>
  <c r="B74" i="1"/>
  <c r="C74" i="1"/>
  <c r="D74" i="1"/>
  <c r="E74" i="1"/>
  <c r="F74" i="1"/>
  <c r="G74" i="1"/>
  <c r="H74" i="1"/>
  <c r="I74" i="1"/>
  <c r="B75" i="1"/>
  <c r="C75" i="1"/>
  <c r="D75" i="1"/>
  <c r="E75" i="1"/>
  <c r="F75" i="1"/>
  <c r="G75" i="1"/>
  <c r="H75" i="1"/>
  <c r="I75" i="1"/>
  <c r="J75" i="1"/>
  <c r="B76" i="1"/>
  <c r="C76" i="1"/>
  <c r="D76" i="1"/>
  <c r="E76" i="1"/>
  <c r="F76" i="1"/>
  <c r="G76" i="1"/>
  <c r="H76" i="1"/>
  <c r="I76" i="1"/>
  <c r="B77" i="1"/>
  <c r="C77" i="1"/>
  <c r="D77" i="1"/>
  <c r="E77" i="1"/>
  <c r="F77" i="1"/>
  <c r="G77" i="1"/>
  <c r="H77" i="1"/>
  <c r="I77" i="1"/>
  <c r="J77" i="1"/>
  <c r="B78" i="1"/>
  <c r="C78" i="1"/>
  <c r="D78" i="1"/>
  <c r="E78" i="1"/>
  <c r="F78" i="1"/>
  <c r="G78" i="1"/>
  <c r="H78" i="1"/>
  <c r="I78" i="1"/>
  <c r="B79" i="1"/>
  <c r="C79" i="1"/>
  <c r="D79" i="1"/>
  <c r="E79" i="1"/>
  <c r="F79" i="1"/>
  <c r="G79" i="1"/>
  <c r="H79" i="1"/>
  <c r="I79" i="1"/>
  <c r="J79" i="1"/>
  <c r="B80" i="1"/>
  <c r="C80" i="1"/>
  <c r="D80" i="1"/>
  <c r="E80" i="1"/>
  <c r="F80" i="1"/>
  <c r="G80" i="1"/>
  <c r="H80" i="1"/>
  <c r="I80" i="1"/>
  <c r="B81" i="1"/>
  <c r="C81" i="1"/>
  <c r="D81" i="1"/>
  <c r="E81" i="1"/>
  <c r="F81" i="1"/>
  <c r="G81" i="1"/>
  <c r="H81" i="1"/>
  <c r="I81" i="1"/>
  <c r="J81" i="1"/>
  <c r="B82" i="1"/>
  <c r="C82" i="1"/>
  <c r="D82" i="1"/>
  <c r="E82" i="1"/>
  <c r="F82" i="1"/>
  <c r="G82" i="1"/>
  <c r="H82" i="1"/>
  <c r="I82" i="1"/>
  <c r="B83" i="1"/>
  <c r="C83" i="1"/>
  <c r="D83" i="1"/>
  <c r="E83" i="1"/>
  <c r="F83" i="1"/>
  <c r="G83" i="1"/>
  <c r="H83" i="1"/>
  <c r="I83" i="1"/>
  <c r="J83" i="1"/>
  <c r="B84" i="1"/>
  <c r="C84" i="1"/>
  <c r="D84" i="1"/>
  <c r="E84" i="1"/>
  <c r="F84" i="1"/>
  <c r="G84" i="1"/>
  <c r="H84" i="1"/>
  <c r="I84" i="1"/>
  <c r="B85" i="1"/>
  <c r="C85" i="1"/>
  <c r="D85" i="1"/>
  <c r="E85" i="1"/>
  <c r="F85" i="1"/>
  <c r="G85" i="1"/>
  <c r="H85" i="1"/>
  <c r="I85" i="1"/>
  <c r="J85" i="1"/>
  <c r="B86" i="1"/>
  <c r="C86" i="1"/>
  <c r="D86" i="1"/>
  <c r="E86" i="1"/>
  <c r="F86" i="1"/>
  <c r="G86" i="1"/>
  <c r="H86" i="1"/>
  <c r="I86" i="1"/>
  <c r="B87" i="1"/>
  <c r="C87" i="1"/>
  <c r="D87" i="1"/>
  <c r="E87" i="1"/>
  <c r="F87" i="1"/>
  <c r="G87" i="1"/>
  <c r="H87" i="1"/>
  <c r="I87" i="1"/>
  <c r="J87" i="1"/>
  <c r="B88" i="1"/>
  <c r="C88" i="1"/>
  <c r="D88" i="1"/>
  <c r="E88" i="1"/>
  <c r="F88" i="1"/>
  <c r="G88" i="1"/>
  <c r="H88" i="1"/>
  <c r="I88" i="1"/>
  <c r="B89" i="1"/>
  <c r="C89" i="1"/>
  <c r="D89" i="1"/>
  <c r="E89" i="1"/>
  <c r="F89" i="1"/>
  <c r="G89" i="1"/>
  <c r="H89" i="1"/>
  <c r="I89" i="1"/>
  <c r="J89" i="1"/>
  <c r="B90" i="1"/>
  <c r="C90" i="1"/>
  <c r="D90" i="1"/>
  <c r="E90" i="1"/>
  <c r="F90" i="1"/>
  <c r="G90" i="1"/>
  <c r="H90" i="1"/>
  <c r="I90" i="1"/>
  <c r="B91" i="1"/>
  <c r="C91" i="1"/>
  <c r="D91" i="1"/>
  <c r="E91" i="1"/>
  <c r="F91" i="1"/>
  <c r="G91" i="1"/>
  <c r="H91" i="1"/>
  <c r="I91" i="1"/>
  <c r="J91" i="1"/>
  <c r="B92" i="1"/>
  <c r="C92" i="1"/>
  <c r="D92" i="1"/>
  <c r="E92" i="1"/>
  <c r="F92" i="1"/>
  <c r="G92" i="1"/>
  <c r="H92" i="1"/>
  <c r="I92" i="1"/>
  <c r="J5" i="1"/>
  <c r="J7" i="1"/>
  <c r="J9" i="1"/>
  <c r="J11" i="1"/>
  <c r="J13" i="1"/>
  <c r="J15" i="1"/>
  <c r="J17" i="1"/>
  <c r="J19" i="1"/>
  <c r="J21" i="1"/>
  <c r="J23" i="1"/>
  <c r="J25" i="1"/>
  <c r="J27" i="1"/>
  <c r="J29" i="1"/>
  <c r="J31" i="1"/>
  <c r="J33" i="1"/>
  <c r="J35" i="1"/>
  <c r="J37" i="1"/>
  <c r="J39" i="1"/>
  <c r="J41" i="1"/>
  <c r="J43" i="1"/>
  <c r="J45" i="1"/>
  <c r="J47" i="1"/>
  <c r="J49" i="1"/>
  <c r="J51" i="1"/>
  <c r="J53" i="1"/>
  <c r="J55" i="1"/>
  <c r="J57" i="1"/>
  <c r="J59" i="1"/>
  <c r="J61" i="1"/>
  <c r="J63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4" i="1"/>
  <c r="C62" i="1"/>
  <c r="D62" i="1"/>
  <c r="E62" i="1"/>
  <c r="F62" i="1"/>
  <c r="G62" i="1"/>
  <c r="H62" i="1"/>
  <c r="I62" i="1"/>
  <c r="C63" i="1"/>
  <c r="D63" i="1"/>
  <c r="E63" i="1"/>
  <c r="F63" i="1"/>
  <c r="G63" i="1"/>
  <c r="H63" i="1"/>
  <c r="I63" i="1"/>
  <c r="C64" i="1"/>
  <c r="D64" i="1"/>
  <c r="E64" i="1"/>
  <c r="F64" i="1"/>
  <c r="G64" i="1"/>
  <c r="H64" i="1"/>
  <c r="I64" i="1"/>
  <c r="C61" i="1"/>
  <c r="D61" i="1"/>
  <c r="E61" i="1"/>
  <c r="F61" i="1"/>
  <c r="G61" i="1"/>
  <c r="H61" i="1"/>
  <c r="I61" i="1"/>
  <c r="C59" i="1"/>
  <c r="D59" i="1"/>
  <c r="E59" i="1"/>
  <c r="F59" i="1"/>
  <c r="G59" i="1"/>
  <c r="H59" i="1"/>
  <c r="I59" i="1"/>
  <c r="C60" i="1"/>
  <c r="D60" i="1"/>
  <c r="E60" i="1"/>
  <c r="F60" i="1"/>
  <c r="G60" i="1"/>
  <c r="H60" i="1"/>
  <c r="I60" i="1"/>
  <c r="C57" i="1"/>
  <c r="D57" i="1"/>
  <c r="E57" i="1"/>
  <c r="F57" i="1"/>
  <c r="G57" i="1"/>
  <c r="H57" i="1"/>
  <c r="I57" i="1"/>
  <c r="C58" i="1"/>
  <c r="D58" i="1"/>
  <c r="E58" i="1"/>
  <c r="F58" i="1"/>
  <c r="G58" i="1"/>
  <c r="H58" i="1"/>
  <c r="I58" i="1"/>
  <c r="C55" i="1"/>
  <c r="D55" i="1"/>
  <c r="E55" i="1"/>
  <c r="F55" i="1"/>
  <c r="G55" i="1"/>
  <c r="H55" i="1"/>
  <c r="I55" i="1"/>
  <c r="C56" i="1"/>
  <c r="D56" i="1"/>
  <c r="E56" i="1"/>
  <c r="F56" i="1"/>
  <c r="G56" i="1"/>
  <c r="H56" i="1"/>
  <c r="I56" i="1"/>
  <c r="C54" i="1"/>
  <c r="D54" i="1"/>
  <c r="E54" i="1"/>
  <c r="F54" i="1"/>
  <c r="G54" i="1"/>
  <c r="H54" i="1"/>
  <c r="I54" i="1"/>
  <c r="C53" i="1"/>
  <c r="D53" i="1"/>
  <c r="E53" i="1"/>
  <c r="F53" i="1"/>
  <c r="G53" i="1"/>
  <c r="H53" i="1"/>
  <c r="I53" i="1"/>
  <c r="C52" i="1"/>
  <c r="D52" i="1"/>
  <c r="E52" i="1"/>
  <c r="F52" i="1"/>
  <c r="G52" i="1"/>
  <c r="H52" i="1"/>
  <c r="I52" i="1"/>
  <c r="C50" i="1"/>
  <c r="D50" i="1"/>
  <c r="E50" i="1"/>
  <c r="F50" i="1"/>
  <c r="G50" i="1"/>
  <c r="H50" i="1"/>
  <c r="I50" i="1"/>
  <c r="C51" i="1"/>
  <c r="D51" i="1"/>
  <c r="E51" i="1"/>
  <c r="F51" i="1"/>
  <c r="G51" i="1"/>
  <c r="H51" i="1"/>
  <c r="I51" i="1"/>
  <c r="C48" i="1"/>
  <c r="D48" i="1"/>
  <c r="E48" i="1"/>
  <c r="F48" i="1"/>
  <c r="G48" i="1"/>
  <c r="H48" i="1"/>
  <c r="I48" i="1"/>
  <c r="C49" i="1"/>
  <c r="D49" i="1"/>
  <c r="E49" i="1"/>
  <c r="F49" i="1"/>
  <c r="G49" i="1"/>
  <c r="H49" i="1"/>
  <c r="I49" i="1"/>
  <c r="C47" i="1"/>
  <c r="D47" i="1"/>
  <c r="E47" i="1"/>
  <c r="F47" i="1"/>
  <c r="G47" i="1"/>
  <c r="H47" i="1"/>
  <c r="I47" i="1"/>
  <c r="C46" i="1"/>
  <c r="D46" i="1"/>
  <c r="E46" i="1"/>
  <c r="F46" i="1"/>
  <c r="G46" i="1"/>
  <c r="H46" i="1"/>
  <c r="I46" i="1"/>
  <c r="C45" i="1"/>
  <c r="D45" i="1"/>
  <c r="E45" i="1"/>
  <c r="F45" i="1"/>
  <c r="G45" i="1"/>
  <c r="H45" i="1"/>
  <c r="I45" i="1"/>
  <c r="C42" i="1"/>
  <c r="D42" i="1"/>
  <c r="E42" i="1"/>
  <c r="F42" i="1"/>
  <c r="G42" i="1"/>
  <c r="H42" i="1"/>
  <c r="I42" i="1"/>
  <c r="C43" i="1"/>
  <c r="D43" i="1"/>
  <c r="E43" i="1"/>
  <c r="F43" i="1"/>
  <c r="G43" i="1"/>
  <c r="H43" i="1"/>
  <c r="I43" i="1"/>
  <c r="C44" i="1"/>
  <c r="D44" i="1"/>
  <c r="E44" i="1"/>
  <c r="F44" i="1"/>
  <c r="G44" i="1"/>
  <c r="H44" i="1"/>
  <c r="I44" i="1"/>
  <c r="C41" i="1"/>
  <c r="D41" i="1"/>
  <c r="E41" i="1"/>
  <c r="F41" i="1"/>
  <c r="G41" i="1"/>
  <c r="H41" i="1"/>
  <c r="I41" i="1"/>
  <c r="C40" i="1"/>
  <c r="D40" i="1"/>
  <c r="E40" i="1"/>
  <c r="F40" i="1"/>
  <c r="G40" i="1"/>
  <c r="H40" i="1"/>
  <c r="I40" i="1"/>
  <c r="C38" i="1"/>
  <c r="D38" i="1"/>
  <c r="E38" i="1"/>
  <c r="F38" i="1"/>
  <c r="G38" i="1"/>
  <c r="H38" i="1"/>
  <c r="I38" i="1"/>
  <c r="C39" i="1"/>
  <c r="D39" i="1"/>
  <c r="E39" i="1"/>
  <c r="F39" i="1"/>
  <c r="G39" i="1"/>
  <c r="H39" i="1"/>
  <c r="I39" i="1"/>
  <c r="C35" i="1"/>
  <c r="D35" i="1"/>
  <c r="E35" i="1"/>
  <c r="F35" i="1"/>
  <c r="G35" i="1"/>
  <c r="H35" i="1"/>
  <c r="I35" i="1"/>
  <c r="C36" i="1"/>
  <c r="D36" i="1"/>
  <c r="E36" i="1"/>
  <c r="F36" i="1"/>
  <c r="G36" i="1"/>
  <c r="H36" i="1"/>
  <c r="I36" i="1"/>
  <c r="C37" i="1"/>
  <c r="D37" i="1"/>
  <c r="E37" i="1"/>
  <c r="F37" i="1"/>
  <c r="G37" i="1"/>
  <c r="H37" i="1"/>
  <c r="I37" i="1"/>
  <c r="C34" i="1"/>
  <c r="D34" i="1"/>
  <c r="E34" i="1"/>
  <c r="F34" i="1"/>
  <c r="G34" i="1"/>
  <c r="H34" i="1"/>
  <c r="I34" i="1"/>
  <c r="C32" i="1"/>
  <c r="D32" i="1"/>
  <c r="E32" i="1"/>
  <c r="F32" i="1"/>
  <c r="G32" i="1"/>
  <c r="H32" i="1"/>
  <c r="I32" i="1"/>
  <c r="C33" i="1"/>
  <c r="D33" i="1"/>
  <c r="E33" i="1"/>
  <c r="F33" i="1"/>
  <c r="G33" i="1"/>
  <c r="H33" i="1"/>
  <c r="I33" i="1"/>
  <c r="C30" i="1"/>
  <c r="D30" i="1"/>
  <c r="E30" i="1"/>
  <c r="F30" i="1"/>
  <c r="G30" i="1"/>
  <c r="H30" i="1"/>
  <c r="I30" i="1"/>
  <c r="C31" i="1"/>
  <c r="D31" i="1"/>
  <c r="E31" i="1"/>
  <c r="F31" i="1"/>
  <c r="G31" i="1"/>
  <c r="H31" i="1"/>
  <c r="I31" i="1"/>
  <c r="C29" i="1"/>
  <c r="D29" i="1"/>
  <c r="E29" i="1"/>
  <c r="F29" i="1"/>
  <c r="G29" i="1"/>
  <c r="H29" i="1"/>
  <c r="I29" i="1"/>
  <c r="C25" i="1"/>
  <c r="D25" i="1"/>
  <c r="E25" i="1"/>
  <c r="F25" i="1"/>
  <c r="G25" i="1"/>
  <c r="H25" i="1"/>
  <c r="I25" i="1"/>
  <c r="C26" i="1"/>
  <c r="D26" i="1"/>
  <c r="E26" i="1"/>
  <c r="F26" i="1"/>
  <c r="G26" i="1"/>
  <c r="H26" i="1"/>
  <c r="I26" i="1"/>
  <c r="C27" i="1"/>
  <c r="D27" i="1"/>
  <c r="E27" i="1"/>
  <c r="F27" i="1"/>
  <c r="G27" i="1"/>
  <c r="H27" i="1"/>
  <c r="I27" i="1"/>
  <c r="C28" i="1"/>
  <c r="D28" i="1"/>
  <c r="E28" i="1"/>
  <c r="F28" i="1"/>
  <c r="G28" i="1"/>
  <c r="H28" i="1"/>
  <c r="I28" i="1"/>
  <c r="C4" i="1"/>
  <c r="D4" i="1"/>
  <c r="E4" i="1"/>
  <c r="F4" i="1"/>
  <c r="G4" i="1"/>
  <c r="H4" i="1"/>
  <c r="I4" i="1"/>
  <c r="C20" i="1"/>
  <c r="D20" i="1"/>
  <c r="E20" i="1"/>
  <c r="F20" i="1"/>
  <c r="G20" i="1"/>
  <c r="H20" i="1"/>
  <c r="I20" i="1"/>
  <c r="C21" i="1"/>
  <c r="D21" i="1"/>
  <c r="E21" i="1"/>
  <c r="F21" i="1"/>
  <c r="G21" i="1"/>
  <c r="H21" i="1"/>
  <c r="I21" i="1"/>
  <c r="C22" i="1"/>
  <c r="D22" i="1"/>
  <c r="E22" i="1"/>
  <c r="F22" i="1"/>
  <c r="G22" i="1"/>
  <c r="H22" i="1"/>
  <c r="I22" i="1"/>
  <c r="C23" i="1"/>
  <c r="D23" i="1"/>
  <c r="E23" i="1"/>
  <c r="F23" i="1"/>
  <c r="G23" i="1"/>
  <c r="H23" i="1"/>
  <c r="I23" i="1"/>
  <c r="C24" i="1"/>
  <c r="D24" i="1"/>
  <c r="E24" i="1"/>
  <c r="F24" i="1"/>
  <c r="G24" i="1"/>
  <c r="H24" i="1"/>
  <c r="I24" i="1"/>
  <c r="C19" i="1"/>
  <c r="D19" i="1"/>
  <c r="E19" i="1"/>
  <c r="F19" i="1"/>
  <c r="G19" i="1"/>
  <c r="H19" i="1"/>
  <c r="I19" i="1"/>
  <c r="C5" i="1"/>
  <c r="D5" i="1"/>
  <c r="E5" i="1"/>
  <c r="F5" i="1"/>
  <c r="G5" i="1"/>
  <c r="H5" i="1"/>
  <c r="I5" i="1"/>
  <c r="C6" i="1"/>
  <c r="D6" i="1"/>
  <c r="E6" i="1"/>
  <c r="F6" i="1"/>
  <c r="G6" i="1"/>
  <c r="H6" i="1"/>
  <c r="I6" i="1"/>
  <c r="C7" i="1"/>
  <c r="D7" i="1"/>
  <c r="E7" i="1"/>
  <c r="F7" i="1"/>
  <c r="G7" i="1"/>
  <c r="H7" i="1"/>
  <c r="I7" i="1"/>
  <c r="C8" i="1"/>
  <c r="D8" i="1"/>
  <c r="E8" i="1"/>
  <c r="F8" i="1"/>
  <c r="G8" i="1"/>
  <c r="H8" i="1"/>
  <c r="I8" i="1"/>
  <c r="C9" i="1"/>
  <c r="D9" i="1"/>
  <c r="E9" i="1"/>
  <c r="F9" i="1"/>
  <c r="G9" i="1"/>
  <c r="H9" i="1"/>
  <c r="I9" i="1"/>
  <c r="C10" i="1"/>
  <c r="D10" i="1"/>
  <c r="E10" i="1"/>
  <c r="F10" i="1"/>
  <c r="G10" i="1"/>
  <c r="H10" i="1"/>
  <c r="I10" i="1"/>
  <c r="C11" i="1"/>
  <c r="D11" i="1"/>
  <c r="E11" i="1"/>
  <c r="F11" i="1"/>
  <c r="G11" i="1"/>
  <c r="H11" i="1"/>
  <c r="I11" i="1"/>
  <c r="C12" i="1"/>
  <c r="D12" i="1"/>
  <c r="E12" i="1"/>
  <c r="F12" i="1"/>
  <c r="G12" i="1"/>
  <c r="H12" i="1"/>
  <c r="I12" i="1"/>
  <c r="C13" i="1"/>
  <c r="D13" i="1"/>
  <c r="E13" i="1"/>
  <c r="F13" i="1"/>
  <c r="G13" i="1"/>
  <c r="H13" i="1"/>
  <c r="I13" i="1"/>
  <c r="C14" i="1"/>
  <c r="D14" i="1"/>
  <c r="E14" i="1"/>
  <c r="F14" i="1"/>
  <c r="G14" i="1"/>
  <c r="H14" i="1"/>
  <c r="I14" i="1"/>
  <c r="C15" i="1"/>
  <c r="D15" i="1"/>
  <c r="E15" i="1"/>
  <c r="F15" i="1"/>
  <c r="G15" i="1"/>
  <c r="H15" i="1"/>
  <c r="I15" i="1"/>
  <c r="C16" i="1"/>
  <c r="D16" i="1"/>
  <c r="E16" i="1"/>
  <c r="F16" i="1"/>
  <c r="G16" i="1"/>
  <c r="H16" i="1"/>
  <c r="I16" i="1"/>
  <c r="C17" i="1"/>
  <c r="D17" i="1"/>
  <c r="E17" i="1"/>
  <c r="F17" i="1"/>
  <c r="G17" i="1"/>
  <c r="H17" i="1"/>
  <c r="I17" i="1"/>
  <c r="C18" i="1"/>
  <c r="D18" i="1"/>
  <c r="E18" i="1"/>
  <c r="F18" i="1"/>
  <c r="G18" i="1"/>
  <c r="H18" i="1"/>
  <c r="I18" i="1"/>
</calcChain>
</file>

<file path=xl/sharedStrings.xml><?xml version="1.0" encoding="utf-8"?>
<sst xmlns="http://schemas.openxmlformats.org/spreadsheetml/2006/main" count="303" uniqueCount="57">
  <si>
    <t>Symbol</t>
  </si>
  <si>
    <t>Trade</t>
  </si>
  <si>
    <t>Date</t>
  </si>
  <si>
    <t>Price</t>
  </si>
  <si>
    <t>Contracts</t>
  </si>
  <si>
    <t>Ex. date</t>
  </si>
  <si>
    <t>Ex. Price</t>
  </si>
  <si>
    <t>% chg</t>
  </si>
  <si>
    <t>Profit</t>
  </si>
  <si>
    <t>% Profit</t>
  </si>
  <si>
    <t>Position value</t>
  </si>
  <si>
    <t>Cum. Profit</t>
  </si>
  <si>
    <t># bars</t>
  </si>
  <si>
    <t>Profit/bar</t>
  </si>
  <si>
    <t>MAE</t>
  </si>
  <si>
    <t>MFE</t>
  </si>
  <si>
    <t>Scale In/Out</t>
  </si>
  <si>
    <t>0/0</t>
  </si>
  <si>
    <t>Long/Short</t>
  </si>
  <si>
    <t>MARKET</t>
  </si>
  <si>
    <t>PnL</t>
  </si>
  <si>
    <t>Long</t>
  </si>
  <si>
    <t>OPERACIONES</t>
  </si>
  <si>
    <t>Num</t>
  </si>
  <si>
    <t>EQUITY POR DÍAS</t>
  </si>
  <si>
    <t>$PNL POR MESES</t>
  </si>
  <si>
    <t>DRAWDOWN POR DÍAS</t>
  </si>
  <si>
    <t>Short</t>
  </si>
  <si>
    <t>Open Long</t>
  </si>
  <si>
    <t>SPREAD</t>
  </si>
  <si>
    <t>FNB</t>
  </si>
  <si>
    <t>WBS</t>
  </si>
  <si>
    <t>VLY</t>
  </si>
  <si>
    <t>ZION</t>
  </si>
  <si>
    <t>CNO</t>
  </si>
  <si>
    <t>GL</t>
  </si>
  <si>
    <t>RF</t>
  </si>
  <si>
    <t>TFC</t>
  </si>
  <si>
    <t>APA</t>
  </si>
  <si>
    <t>Long (max loss)</t>
  </si>
  <si>
    <t>OXY</t>
  </si>
  <si>
    <t>Short (max loss)</t>
  </si>
  <si>
    <t>BXP</t>
  </si>
  <si>
    <t>SLG</t>
  </si>
  <si>
    <t>CATY</t>
  </si>
  <si>
    <t>FITB</t>
  </si>
  <si>
    <t>BANR</t>
  </si>
  <si>
    <t>SBCF</t>
  </si>
  <si>
    <t>CBSH</t>
  </si>
  <si>
    <t>RNST</t>
  </si>
  <si>
    <t>PCH</t>
  </si>
  <si>
    <t>WY</t>
  </si>
  <si>
    <t>ESS</t>
  </si>
  <si>
    <t>UDR</t>
  </si>
  <si>
    <t>Open Short</t>
  </si>
  <si>
    <t>Spread</t>
  </si>
  <si>
    <t>Cum Profit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</si>
</sst>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C0A]d\-mmm;@"/>
    <numFmt numFmtId="165" formatCode="#,##0.0_ ;[Red]\-#,##0.0\ "/>
  </numFmts>
  <fonts count="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9"/>
      <color theme="0" tint="-0.34998626667073579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32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/>
    <xf numFmtId="0" fontId="4" fillId="0" borderId="0" xfId="0" applyFont="1" applyAlignment="1">
      <alignment horizontal="left"/>
    </xf>
    <xf numFmtId="0" fontId="3" fillId="2" borderId="0" xfId="0" applyFont="1" applyFill="1" applyAlignment="1">
      <alignment horizontal="center"/>
    </xf>
    <xf numFmtId="0" fontId="3" fillId="0" borderId="0" xfId="0" applyFont="1"/>
    <xf numFmtId="14" fontId="3" fillId="0" borderId="0" xfId="0" applyNumberFormat="1" applyFont="1"/>
    <xf numFmtId="10" fontId="3" fillId="0" borderId="0" xfId="0" applyNumberFormat="1" applyFont="1"/>
    <xf numFmtId="0" fontId="5" fillId="0" borderId="0" xfId="0" applyFont="1" applyAlignment="1">
      <alignment horizontal="right"/>
    </xf>
    <xf numFmtId="165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0" fontId="0" fillId="2" borderId="0" xfId="0" applyFill="1"/>
    <xf numFmtId="0" fontId="5" fillId="0" borderId="0" xfId="0" applyFont="1" applyAlignment="1">
      <alignment horizontal="left"/>
    </xf>
    <xf numFmtId="3" fontId="0" fillId="0" borderId="0" xfId="0" applyNumberFormat="1" applyAlignment="1">
      <alignment horizontal="center"/>
    </xf>
    <xf numFmtId="10" fontId="0" fillId="0" borderId="0" xfId="1" applyNumberFormat="1" applyFont="1" applyAlignment="1">
      <alignment horizontal="center"/>
    </xf>
    <xf numFmtId="3" fontId="0" fillId="0" borderId="0" xfId="0" applyNumberFormat="1"/>
    <xf numFmtId="0" fontId="1" fillId="3" borderId="0" xfId="0" applyFont="1" applyFill="1" applyAlignment="1">
      <alignment horizontal="right"/>
    </xf>
    <xf numFmtId="0" fontId="1" fillId="3" borderId="0" xfId="0" applyFont="1" applyFill="1" applyAlignment="1">
      <alignment horizontal="center"/>
    </xf>
    <xf numFmtId="3" fontId="3" fillId="0" borderId="0" xfId="0" applyNumberFormat="1" applyFont="1"/>
    <xf numFmtId="0" fontId="5" fillId="0" borderId="1" xfId="0" applyFont="1" applyBorder="1" applyAlignment="1">
      <alignment horizontal="right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0" fontId="5" fillId="0" borderId="2" xfId="0" applyFont="1" applyBorder="1" applyAlignment="1">
      <alignment horizontal="right"/>
    </xf>
    <xf numFmtId="0" fontId="0" fillId="0" borderId="2" xfId="0" applyBorder="1" applyAlignment="1">
      <alignment horizontal="center"/>
    </xf>
    <xf numFmtId="164" fontId="0" fillId="0" borderId="2" xfId="0" applyNumberFormat="1" applyBorder="1" applyAlignment="1">
      <alignment horizontal="center"/>
    </xf>
    <xf numFmtId="165" fontId="0" fillId="0" borderId="2" xfId="0" applyNumberFormat="1" applyBorder="1" applyAlignment="1">
      <alignment horizontal="center"/>
    </xf>
    <xf numFmtId="3" fontId="0" fillId="0" borderId="2" xfId="0" applyNumberFormat="1" applyBorder="1" applyAlignment="1">
      <alignment horizontal="center"/>
    </xf>
    <xf numFmtId="0" fontId="1" fillId="4" borderId="0" xfId="0" applyFont="1" applyFill="1" applyAlignment="1">
      <alignment horizontal="center"/>
    </xf>
  </cellXfs>
  <cellStyles count="2">
    <cellStyle name="Normal" xfId="0" builtinId="0"/>
    <cellStyle name="Porcentaje" xfId="1" builtinId="5"/>
  </cellStyles>
  <dxfs count="1">
    <dxf>
      <font>
        <color rgb="FFFFC000"/>
      </font>
    </dxf>
  </dxfs>
  <tableStyles count="0" defaultTableStyle="TableStyleMedium9" defaultPivotStyle="PivotStyleLight16"/>
  <colors>
    <mruColors>
      <color rgb="FF0000CC"/>
      <color rgb="FFCCECFF"/>
      <color rgb="FF006600"/>
      <color rgb="FF663300"/>
      <color rgb="FF0066FF"/>
      <color rgb="FF99FFCC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Equity</a:t>
            </a:r>
            <a:r>
              <a:rPr lang="es-ES" baseline="0"/>
              <a:t> por </a:t>
            </a:r>
            <a:r>
              <a:rPr lang="es-ES"/>
              <a:t>operaciones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>
              <a:solidFill>
                <a:srgbClr val="0000CC"/>
              </a:solidFill>
            </a:ln>
          </c:spPr>
          <c:marker>
            <c:symbol val="none"/>
          </c:marker>
          <c:val>
            <c:numRef>
              <c:f>Operaciones!$K$4:$K$49</c:f>
              <c:numCache>
                <c:formatCode>#,##0</c:formatCode>
                <c:ptCount val="46"/>
                <c:pt idx="0">
                  <c:v>100000</c:v>
                </c:pt>
                <c:pt idx="1">
                  <c:v>101674.88</c:v>
                </c:pt>
                <c:pt idx="2">
                  <c:v>104232.67</c:v>
                </c:pt>
                <c:pt idx="3">
                  <c:v>102579.47</c:v>
                </c:pt>
                <c:pt idx="4">
                  <c:v>102680.41</c:v>
                </c:pt>
                <c:pt idx="5">
                  <c:v>98223.510000000009</c:v>
                </c:pt>
                <c:pt idx="6">
                  <c:v>97544.99</c:v>
                </c:pt>
                <c:pt idx="7">
                  <c:v>98592.77</c:v>
                </c:pt>
                <c:pt idx="8">
                  <c:v>99091.430000000008</c:v>
                </c:pt>
                <c:pt idx="9">
                  <c:v>100010.36</c:v>
                </c:pt>
                <c:pt idx="10">
                  <c:v>101229.51</c:v>
                </c:pt>
                <c:pt idx="11">
                  <c:v>102853.7</c:v>
                </c:pt>
                <c:pt idx="12">
                  <c:v>103605.04</c:v>
                </c:pt>
                <c:pt idx="13">
                  <c:v>106271.18</c:v>
                </c:pt>
                <c:pt idx="14">
                  <c:v>106847.31</c:v>
                </c:pt>
                <c:pt idx="15">
                  <c:v>107777.17</c:v>
                </c:pt>
                <c:pt idx="16">
                  <c:v>105721.92</c:v>
                </c:pt>
                <c:pt idx="17">
                  <c:v>105379.77</c:v>
                </c:pt>
                <c:pt idx="18">
                  <c:v>106613.41</c:v>
                </c:pt>
                <c:pt idx="19">
                  <c:v>105051.40000000001</c:v>
                </c:pt>
                <c:pt idx="20">
                  <c:v>108258.6</c:v>
                </c:pt>
                <c:pt idx="21">
                  <c:v>106808.6</c:v>
                </c:pt>
                <c:pt idx="22">
                  <c:v>107519.34000000001</c:v>
                </c:pt>
                <c:pt idx="23">
                  <c:v>110873.96</c:v>
                </c:pt>
                <c:pt idx="24">
                  <c:v>112651.27</c:v>
                </c:pt>
                <c:pt idx="25">
                  <c:v>113253.68000000001</c:v>
                </c:pt>
                <c:pt idx="26">
                  <c:v>112727.23000000001</c:v>
                </c:pt>
                <c:pt idx="27">
                  <c:v>112847.00000000001</c:v>
                </c:pt>
                <c:pt idx="28">
                  <c:v>114119.34000000001</c:v>
                </c:pt>
                <c:pt idx="29">
                  <c:v>114083.74</c:v>
                </c:pt>
                <c:pt idx="30">
                  <c:v>114984.75</c:v>
                </c:pt>
                <c:pt idx="31">
                  <c:v>113874.64</c:v>
                </c:pt>
                <c:pt idx="32">
                  <c:v>114978.15</c:v>
                </c:pt>
                <c:pt idx="33">
                  <c:v>116136.43</c:v>
                </c:pt>
                <c:pt idx="34">
                  <c:v>117876.70999999999</c:v>
                </c:pt>
                <c:pt idx="35">
                  <c:v>111463.21999999999</c:v>
                </c:pt>
                <c:pt idx="36">
                  <c:v>113081.34999999999</c:v>
                </c:pt>
                <c:pt idx="37">
                  <c:v>108719.34</c:v>
                </c:pt>
                <c:pt idx="38">
                  <c:v>106605.84</c:v>
                </c:pt>
                <c:pt idx="39">
                  <c:v>107856.44</c:v>
                </c:pt>
                <c:pt idx="40">
                  <c:v>110041.04000000001</c:v>
                </c:pt>
                <c:pt idx="41">
                  <c:v>110366.40000000001</c:v>
                </c:pt>
                <c:pt idx="42">
                  <c:v>110156.91</c:v>
                </c:pt>
                <c:pt idx="43">
                  <c:v>106809.13</c:v>
                </c:pt>
                <c:pt idx="44">
                  <c:v>106243.89</c:v>
                </c:pt>
                <c:pt idx="45">
                  <c:v>106138.11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C02-454F-90EC-D80440BDB9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3717120"/>
        <c:axId val="123718656"/>
      </c:lineChart>
      <c:catAx>
        <c:axId val="123717120"/>
        <c:scaling>
          <c:orientation val="minMax"/>
        </c:scaling>
        <c:delete val="0"/>
        <c:axPos val="b"/>
        <c:numFmt formatCode="0" sourceLinked="0"/>
        <c:majorTickMark val="none"/>
        <c:minorTickMark val="none"/>
        <c:tickLblPos val="nextTo"/>
        <c:crossAx val="123718656"/>
        <c:crosses val="autoZero"/>
        <c:auto val="1"/>
        <c:lblAlgn val="ctr"/>
        <c:lblOffset val="100"/>
        <c:noMultiLvlLbl val="0"/>
      </c:catAx>
      <c:valAx>
        <c:axId val="123718656"/>
        <c:scaling>
          <c:orientation val="minMax"/>
          <c:min val="90000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crossAx val="12371712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1377" l="0.70000000000000062" r="0.70000000000000062" t="0.75000000000001377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156210</xdr:colOff>
      <xdr:row>2</xdr:row>
      <xdr:rowOff>11430</xdr:rowOff>
    </xdr:from>
    <xdr:to>
      <xdr:col>17</xdr:col>
      <xdr:colOff>45720</xdr:colOff>
      <xdr:row>18</xdr:row>
      <xdr:rowOff>110490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5</xdr:col>
      <xdr:colOff>685800</xdr:colOff>
      <xdr:row>15</xdr:row>
      <xdr:rowOff>118872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5479061D-1F5F-8E74-9D74-2E82A3A8F6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2480" y="598170"/>
          <a:ext cx="3855720" cy="2313432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3</xdr:row>
      <xdr:rowOff>0</xdr:rowOff>
    </xdr:from>
    <xdr:to>
      <xdr:col>12</xdr:col>
      <xdr:colOff>445008</xdr:colOff>
      <xdr:row>19</xdr:row>
      <xdr:rowOff>109728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27E0B5CE-91F6-A661-7D0D-BEAF87386D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47360" y="598170"/>
          <a:ext cx="3843528" cy="303580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542544</xdr:colOff>
      <xdr:row>20</xdr:row>
      <xdr:rowOff>140208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AA0449B-59E5-BF11-7EEE-AB561F6E17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2480" y="182880"/>
          <a:ext cx="4504944" cy="361492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6</xdr:col>
      <xdr:colOff>502920</xdr:colOff>
      <xdr:row>38</xdr:row>
      <xdr:rowOff>94488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7E3C9080-7C82-9F19-32C1-666CBC3C9A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2480" y="3840480"/>
          <a:ext cx="4465320" cy="32034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M94"/>
  <sheetViews>
    <sheetView showGridLines="0" tabSelected="1" workbookViewId="0">
      <selection activeCell="P21" sqref="P21"/>
    </sheetView>
  </sheetViews>
  <sheetFormatPr baseColWidth="10" defaultRowHeight="14.4" x14ac:dyDescent="0.55000000000000004"/>
  <cols>
    <col min="1" max="1" width="6.20703125" customWidth="1"/>
    <col min="2" max="2" width="8.62890625" style="1" customWidth="1"/>
    <col min="3" max="3" width="13.26171875" style="3" bestFit="1" customWidth="1"/>
    <col min="4" max="4" width="8.3671875" customWidth="1"/>
    <col min="5" max="5" width="7.68359375" bestFit="1" customWidth="1"/>
    <col min="6" max="6" width="7.15625" bestFit="1" customWidth="1"/>
    <col min="7" max="7" width="8.68359375" bestFit="1" customWidth="1"/>
    <col min="8" max="8" width="4.578125" bestFit="1" customWidth="1"/>
    <col min="9" max="9" width="8.05078125" bestFit="1" customWidth="1"/>
    <col min="10" max="10" width="9.89453125" style="1" bestFit="1" customWidth="1"/>
  </cols>
  <sheetData>
    <row r="2" spans="2:11" ht="18.3" x14ac:dyDescent="0.7">
      <c r="B2" s="5" t="s">
        <v>22</v>
      </c>
      <c r="D2" s="4"/>
    </row>
    <row r="3" spans="2:11" x14ac:dyDescent="0.55000000000000004">
      <c r="B3" s="18" t="s">
        <v>19</v>
      </c>
      <c r="C3" s="19" t="s">
        <v>18</v>
      </c>
      <c r="D3" s="19" t="s">
        <v>2</v>
      </c>
      <c r="E3" s="19" t="s">
        <v>3</v>
      </c>
      <c r="F3" s="19" t="s">
        <v>5</v>
      </c>
      <c r="G3" s="19" t="s">
        <v>6</v>
      </c>
      <c r="H3" s="19" t="s">
        <v>23</v>
      </c>
      <c r="I3" s="19" t="s">
        <v>20</v>
      </c>
      <c r="J3" s="19" t="s">
        <v>55</v>
      </c>
      <c r="K3" s="31" t="s">
        <v>56</v>
      </c>
    </row>
    <row r="4" spans="2:11" x14ac:dyDescent="0.55000000000000004">
      <c r="B4" s="21" t="str">
        <f>aux!A2</f>
        <v>FNB</v>
      </c>
      <c r="C4" s="22" t="str">
        <f>aux!B2</f>
        <v>Short</v>
      </c>
      <c r="D4" s="23">
        <f>aux!C2</f>
        <v>44568</v>
      </c>
      <c r="E4" s="22">
        <f>aux!D2</f>
        <v>13.54</v>
      </c>
      <c r="F4" s="23">
        <f>aux!E2</f>
        <v>44582</v>
      </c>
      <c r="G4" s="22">
        <f>aux!F2</f>
        <v>13.24</v>
      </c>
      <c r="H4" s="22">
        <f>aux!J2</f>
        <v>2960</v>
      </c>
      <c r="I4" s="24">
        <f>aux!H2</f>
        <v>868</v>
      </c>
      <c r="J4" s="25"/>
      <c r="K4" s="20">
        <f>aux!T2</f>
        <v>100000</v>
      </c>
    </row>
    <row r="5" spans="2:11" x14ac:dyDescent="0.55000000000000004">
      <c r="B5" s="26" t="str">
        <f>aux!A3</f>
        <v>WBS</v>
      </c>
      <c r="C5" s="27" t="str">
        <f>aux!B3</f>
        <v>Long</v>
      </c>
      <c r="D5" s="28">
        <f>aux!C3</f>
        <v>44568</v>
      </c>
      <c r="E5" s="27">
        <f>aux!D3</f>
        <v>61.72</v>
      </c>
      <c r="F5" s="28">
        <f>aux!E3</f>
        <v>44582</v>
      </c>
      <c r="G5" s="27">
        <f>aux!F3</f>
        <v>63</v>
      </c>
      <c r="H5" s="27">
        <f>aux!J3</f>
        <v>646</v>
      </c>
      <c r="I5" s="29">
        <f>aux!H3</f>
        <v>806.88</v>
      </c>
      <c r="J5" s="30">
        <f>aux!R3</f>
        <v>1674.88</v>
      </c>
      <c r="K5" s="20">
        <f>aux!T3</f>
        <v>101674.88</v>
      </c>
    </row>
    <row r="6" spans="2:11" x14ac:dyDescent="0.55000000000000004">
      <c r="B6" s="21" t="str">
        <f>aux!A4</f>
        <v>VLY</v>
      </c>
      <c r="C6" s="22" t="str">
        <f>aux!B4</f>
        <v>Short</v>
      </c>
      <c r="D6" s="23">
        <f>aux!C4</f>
        <v>44585</v>
      </c>
      <c r="E6" s="22">
        <f>aux!D4</f>
        <v>13.99</v>
      </c>
      <c r="F6" s="23">
        <f>aux!E4</f>
        <v>44588</v>
      </c>
      <c r="G6" s="22">
        <f>aux!F4</f>
        <v>14.77</v>
      </c>
      <c r="H6" s="22">
        <f>aux!J4</f>
        <v>2816</v>
      </c>
      <c r="I6" s="24">
        <f>aux!H4</f>
        <v>-2216.48</v>
      </c>
      <c r="J6" s="25"/>
      <c r="K6" s="20">
        <f>aux!T4</f>
        <v>104232.67</v>
      </c>
    </row>
    <row r="7" spans="2:11" x14ac:dyDescent="0.55000000000000004">
      <c r="B7" s="26" t="str">
        <f>aux!A5</f>
        <v>ZION</v>
      </c>
      <c r="C7" s="27" t="str">
        <f>aux!B5</f>
        <v>Long</v>
      </c>
      <c r="D7" s="28">
        <f>aux!C5</f>
        <v>44585</v>
      </c>
      <c r="E7" s="27">
        <f>aux!D5</f>
        <v>60.54</v>
      </c>
      <c r="F7" s="28">
        <f>aux!E5</f>
        <v>44588</v>
      </c>
      <c r="G7" s="27">
        <f>aux!F5</f>
        <v>67.95</v>
      </c>
      <c r="H7" s="27">
        <f>aux!J5</f>
        <v>647</v>
      </c>
      <c r="I7" s="29">
        <f>aux!H5</f>
        <v>4774.2700000000004</v>
      </c>
      <c r="J7" s="30">
        <f>aux!R5</f>
        <v>2557.79</v>
      </c>
      <c r="K7" s="20">
        <f>aux!T5</f>
        <v>102579.47</v>
      </c>
    </row>
    <row r="8" spans="2:11" x14ac:dyDescent="0.55000000000000004">
      <c r="B8" s="21" t="str">
        <f>aux!A6</f>
        <v>CNO</v>
      </c>
      <c r="C8" s="22" t="str">
        <f>aux!B6</f>
        <v>Long</v>
      </c>
      <c r="D8" s="23">
        <f>aux!C6</f>
        <v>44567</v>
      </c>
      <c r="E8" s="22">
        <f>aux!D6</f>
        <v>25.02</v>
      </c>
      <c r="F8" s="23">
        <f>aux!E6</f>
        <v>44599</v>
      </c>
      <c r="G8" s="22">
        <f>aux!F6</f>
        <v>25.32</v>
      </c>
      <c r="H8" s="22">
        <f>aux!J6</f>
        <v>1620</v>
      </c>
      <c r="I8" s="24">
        <f>aux!H6</f>
        <v>466</v>
      </c>
      <c r="J8" s="25"/>
      <c r="K8" s="20">
        <f>aux!T6</f>
        <v>102680.41</v>
      </c>
    </row>
    <row r="9" spans="2:11" x14ac:dyDescent="0.55000000000000004">
      <c r="B9" s="26" t="str">
        <f>aux!A7</f>
        <v>GL</v>
      </c>
      <c r="C9" s="27" t="str">
        <f>aux!B7</f>
        <v>Short</v>
      </c>
      <c r="D9" s="28">
        <f>aux!C7</f>
        <v>44567</v>
      </c>
      <c r="E9" s="27">
        <f>aux!D7</f>
        <v>98.96</v>
      </c>
      <c r="F9" s="28">
        <f>aux!E7</f>
        <v>44599</v>
      </c>
      <c r="G9" s="27">
        <f>aux!F7</f>
        <v>104.08</v>
      </c>
      <c r="H9" s="27">
        <f>aux!J7</f>
        <v>410</v>
      </c>
      <c r="I9" s="29">
        <f>aux!H7</f>
        <v>-2119.1999999999998</v>
      </c>
      <c r="J9" s="30">
        <f>aux!R7</f>
        <v>-1653.2</v>
      </c>
      <c r="K9" s="20">
        <f>aux!T7</f>
        <v>98223.510000000009</v>
      </c>
    </row>
    <row r="10" spans="2:11" x14ac:dyDescent="0.55000000000000004">
      <c r="B10" s="21" t="str">
        <f>aux!A8</f>
        <v>RF</v>
      </c>
      <c r="C10" s="22" t="str">
        <f>aux!B8</f>
        <v>Long</v>
      </c>
      <c r="D10" s="23">
        <f>aux!C8</f>
        <v>44573</v>
      </c>
      <c r="E10" s="22">
        <f>aux!D8</f>
        <v>24.79</v>
      </c>
      <c r="F10" s="23">
        <f>aux!E8</f>
        <v>44599</v>
      </c>
      <c r="G10" s="22">
        <f>aux!F8</f>
        <v>24.355</v>
      </c>
      <c r="H10" s="22">
        <f>aux!J8</f>
        <v>1622</v>
      </c>
      <c r="I10" s="24">
        <f>aux!H8</f>
        <v>-725.57</v>
      </c>
      <c r="J10" s="25"/>
      <c r="K10" s="20">
        <f>aux!T8</f>
        <v>97544.99</v>
      </c>
    </row>
    <row r="11" spans="2:11" x14ac:dyDescent="0.55000000000000004">
      <c r="B11" s="26" t="str">
        <f>aux!A9</f>
        <v>TFC</v>
      </c>
      <c r="C11" s="27" t="str">
        <f>aux!B9</f>
        <v>Short</v>
      </c>
      <c r="D11" s="28">
        <f>aux!C9</f>
        <v>44573</v>
      </c>
      <c r="E11" s="27">
        <f>aux!D9</f>
        <v>65.77</v>
      </c>
      <c r="F11" s="28">
        <f>aux!E9</f>
        <v>44599</v>
      </c>
      <c r="G11" s="27">
        <f>aux!F9</f>
        <v>64.38</v>
      </c>
      <c r="H11" s="27">
        <f>aux!J9</f>
        <v>609</v>
      </c>
      <c r="I11" s="29">
        <f>aux!H9</f>
        <v>826.51</v>
      </c>
      <c r="J11" s="30">
        <f>aux!R9</f>
        <v>100.94</v>
      </c>
      <c r="K11" s="20">
        <f>aux!T9</f>
        <v>98592.77</v>
      </c>
    </row>
    <row r="12" spans="2:11" x14ac:dyDescent="0.55000000000000004">
      <c r="B12" s="21" t="str">
        <f>aux!A10</f>
        <v>APA</v>
      </c>
      <c r="C12" s="22" t="str">
        <f>aux!B10</f>
        <v>Long (max loss)</v>
      </c>
      <c r="D12" s="23">
        <f>aux!C10</f>
        <v>44566</v>
      </c>
      <c r="E12" s="22">
        <f>aux!D10</f>
        <v>30</v>
      </c>
      <c r="F12" s="23">
        <f>aux!E10</f>
        <v>44603</v>
      </c>
      <c r="G12" s="22">
        <f>aux!F10</f>
        <v>33.64</v>
      </c>
      <c r="H12" s="22">
        <f>aux!J10</f>
        <v>1357</v>
      </c>
      <c r="I12" s="24">
        <f>aux!H10</f>
        <v>4919.4799999999996</v>
      </c>
      <c r="J12" s="25"/>
      <c r="K12" s="20">
        <f>aux!T10</f>
        <v>99091.430000000008</v>
      </c>
    </row>
    <row r="13" spans="2:11" x14ac:dyDescent="0.55000000000000004">
      <c r="B13" s="26" t="str">
        <f>aux!A11</f>
        <v>OXY</v>
      </c>
      <c r="C13" s="27" t="str">
        <f>aux!B11</f>
        <v>Short (max loss)</v>
      </c>
      <c r="D13" s="28">
        <f>aux!C11</f>
        <v>44566</v>
      </c>
      <c r="E13" s="27">
        <f>aux!D11</f>
        <v>33.19</v>
      </c>
      <c r="F13" s="28">
        <f>aux!E11</f>
        <v>44603</v>
      </c>
      <c r="G13" s="27">
        <f>aux!F11</f>
        <v>41</v>
      </c>
      <c r="H13" s="27">
        <f>aux!J11</f>
        <v>1198</v>
      </c>
      <c r="I13" s="29">
        <f>aux!H11</f>
        <v>-9376.3799999999992</v>
      </c>
      <c r="J13" s="30">
        <f>aux!R11</f>
        <v>-4456.8999999999996</v>
      </c>
      <c r="K13" s="20">
        <f>aux!T11</f>
        <v>100010.36</v>
      </c>
    </row>
    <row r="14" spans="2:11" x14ac:dyDescent="0.55000000000000004">
      <c r="B14" s="21" t="str">
        <f>aux!A12</f>
        <v>VLY</v>
      </c>
      <c r="C14" s="22" t="str">
        <f>aux!B12</f>
        <v>Long</v>
      </c>
      <c r="D14" s="23">
        <f>aux!C12</f>
        <v>44589</v>
      </c>
      <c r="E14" s="22">
        <f>aux!D12</f>
        <v>13.23</v>
      </c>
      <c r="F14" s="23">
        <f>aux!E12</f>
        <v>44608</v>
      </c>
      <c r="G14" s="22">
        <f>aux!F12</f>
        <v>14.34</v>
      </c>
      <c r="H14" s="22">
        <f>aux!J12</f>
        <v>2996</v>
      </c>
      <c r="I14" s="24">
        <f>aux!H12</f>
        <v>3305.56</v>
      </c>
      <c r="J14" s="25"/>
      <c r="K14" s="20">
        <f>aux!T12</f>
        <v>101229.51</v>
      </c>
    </row>
    <row r="15" spans="2:11" x14ac:dyDescent="0.55000000000000004">
      <c r="B15" s="26" t="str">
        <f>aux!A13</f>
        <v>ZION</v>
      </c>
      <c r="C15" s="27" t="str">
        <f>aux!B13</f>
        <v>Short</v>
      </c>
      <c r="D15" s="28">
        <f>aux!C13</f>
        <v>44589</v>
      </c>
      <c r="E15" s="27">
        <f>aux!D13</f>
        <v>66.790000000000006</v>
      </c>
      <c r="F15" s="28">
        <f>aux!E13</f>
        <v>44608</v>
      </c>
      <c r="G15" s="27">
        <f>aux!F13</f>
        <v>73.430000000000007</v>
      </c>
      <c r="H15" s="27">
        <f>aux!J13</f>
        <v>597</v>
      </c>
      <c r="I15" s="29">
        <f>aux!H13</f>
        <v>-3984.08</v>
      </c>
      <c r="J15" s="30">
        <f>aux!R13</f>
        <v>-678.52</v>
      </c>
      <c r="K15" s="20">
        <f>aux!T13</f>
        <v>102853.7</v>
      </c>
    </row>
    <row r="16" spans="2:11" x14ac:dyDescent="0.55000000000000004">
      <c r="B16" s="21" t="str">
        <f>aux!A14</f>
        <v>BXP</v>
      </c>
      <c r="C16" s="22" t="str">
        <f>aux!B14</f>
        <v>Long</v>
      </c>
      <c r="D16" s="23">
        <f>aux!C14</f>
        <v>44614</v>
      </c>
      <c r="E16" s="22">
        <f>aux!D14</f>
        <v>121.07</v>
      </c>
      <c r="F16" s="23">
        <f>aux!E14</f>
        <v>44615</v>
      </c>
      <c r="G16" s="22">
        <f>aux!F14</f>
        <v>122.19</v>
      </c>
      <c r="H16" s="22">
        <f>aux!J14</f>
        <v>330</v>
      </c>
      <c r="I16" s="24">
        <f>aux!H14</f>
        <v>349.6</v>
      </c>
      <c r="J16" s="25"/>
      <c r="K16" s="20">
        <f>aux!T14</f>
        <v>103605.04</v>
      </c>
    </row>
    <row r="17" spans="2:13" x14ac:dyDescent="0.55000000000000004">
      <c r="B17" s="26" t="str">
        <f>aux!A15</f>
        <v>SLG</v>
      </c>
      <c r="C17" s="27" t="str">
        <f>aux!B15</f>
        <v>Short</v>
      </c>
      <c r="D17" s="28">
        <f>aux!C15</f>
        <v>44614</v>
      </c>
      <c r="E17" s="27">
        <f>aux!D15</f>
        <v>82</v>
      </c>
      <c r="F17" s="28">
        <f>aux!E15</f>
        <v>44615</v>
      </c>
      <c r="G17" s="27">
        <f>aux!F15</f>
        <v>80.510000000000005</v>
      </c>
      <c r="H17" s="27">
        <f>aux!J15</f>
        <v>482</v>
      </c>
      <c r="I17" s="29">
        <f>aux!H15</f>
        <v>698.18</v>
      </c>
      <c r="J17" s="30">
        <f>aux!R15</f>
        <v>1047.78</v>
      </c>
      <c r="K17" s="20">
        <f>aux!T15</f>
        <v>106271.18</v>
      </c>
    </row>
    <row r="18" spans="2:13" x14ac:dyDescent="0.55000000000000004">
      <c r="B18" s="21" t="str">
        <f>aux!A16</f>
        <v>FNB</v>
      </c>
      <c r="C18" s="22" t="str">
        <f>aux!B16</f>
        <v>Short</v>
      </c>
      <c r="D18" s="23">
        <f>aux!C16</f>
        <v>44614</v>
      </c>
      <c r="E18" s="22">
        <f>aux!D16</f>
        <v>13.55</v>
      </c>
      <c r="F18" s="23">
        <f>aux!E16</f>
        <v>44620</v>
      </c>
      <c r="G18" s="22">
        <f>aux!F16</f>
        <v>12.99</v>
      </c>
      <c r="H18" s="22">
        <f>aux!J16</f>
        <v>2936</v>
      </c>
      <c r="I18" s="24">
        <f>aux!H16</f>
        <v>1624.16</v>
      </c>
      <c r="J18" s="25"/>
      <c r="K18" s="20">
        <f>aux!T16</f>
        <v>106847.31</v>
      </c>
    </row>
    <row r="19" spans="2:13" x14ac:dyDescent="0.55000000000000004">
      <c r="B19" s="26" t="str">
        <f>aux!A17</f>
        <v>WBS</v>
      </c>
      <c r="C19" s="27" t="str">
        <f>aux!B17</f>
        <v>Long</v>
      </c>
      <c r="D19" s="28">
        <f>aux!C17</f>
        <v>44614</v>
      </c>
      <c r="E19" s="27">
        <f>aux!D17</f>
        <v>59.55</v>
      </c>
      <c r="F19" s="28">
        <f>aux!E17</f>
        <v>44620</v>
      </c>
      <c r="G19" s="27">
        <f>aux!F17</f>
        <v>57.9</v>
      </c>
      <c r="H19" s="27">
        <f>aux!J17</f>
        <v>670</v>
      </c>
      <c r="I19" s="29">
        <f>aux!H17</f>
        <v>-1125.5</v>
      </c>
      <c r="J19" s="30">
        <f>aux!R17</f>
        <v>498.66</v>
      </c>
      <c r="K19" s="20">
        <f>aux!T17</f>
        <v>107777.17</v>
      </c>
      <c r="M19" s="12"/>
    </row>
    <row r="20" spans="2:13" x14ac:dyDescent="0.55000000000000004">
      <c r="B20" s="21" t="str">
        <f>aux!A18</f>
        <v>CATY</v>
      </c>
      <c r="C20" s="22" t="str">
        <f>aux!B18</f>
        <v>Short</v>
      </c>
      <c r="D20" s="23">
        <f>aux!C18</f>
        <v>44623</v>
      </c>
      <c r="E20" s="22">
        <f>aux!D18</f>
        <v>47.36</v>
      </c>
      <c r="F20" s="23">
        <f>aux!E18</f>
        <v>44627</v>
      </c>
      <c r="G20" s="22">
        <f>aux!F18</f>
        <v>44.25</v>
      </c>
      <c r="H20" s="22">
        <f>aux!J18</f>
        <v>847</v>
      </c>
      <c r="I20" s="24">
        <f>aux!H18</f>
        <v>2614.17</v>
      </c>
      <c r="J20" s="25"/>
      <c r="K20" s="20">
        <f>aux!T18</f>
        <v>105721.92</v>
      </c>
    </row>
    <row r="21" spans="2:13" x14ac:dyDescent="0.55000000000000004">
      <c r="B21" s="26" t="str">
        <f>aux!A19</f>
        <v>FITB</v>
      </c>
      <c r="C21" s="27" t="str">
        <f>aux!B19</f>
        <v>Long</v>
      </c>
      <c r="D21" s="28">
        <f>aux!C19</f>
        <v>44623</v>
      </c>
      <c r="E21" s="27">
        <f>aux!D19</f>
        <v>46.18</v>
      </c>
      <c r="F21" s="28">
        <f>aux!E19</f>
        <v>44627</v>
      </c>
      <c r="G21" s="27">
        <f>aux!F19</f>
        <v>44.25</v>
      </c>
      <c r="H21" s="27">
        <f>aux!J19</f>
        <v>868</v>
      </c>
      <c r="I21" s="29">
        <f>aux!H19</f>
        <v>-1695.24</v>
      </c>
      <c r="J21" s="30">
        <f>aux!R19</f>
        <v>918.93</v>
      </c>
      <c r="K21" s="20">
        <f>aux!T19</f>
        <v>105379.77</v>
      </c>
    </row>
    <row r="22" spans="2:13" x14ac:dyDescent="0.55000000000000004">
      <c r="B22" s="21" t="str">
        <f>aux!A20</f>
        <v>CNO</v>
      </c>
      <c r="C22" s="22" t="str">
        <f>aux!B20</f>
        <v>Long</v>
      </c>
      <c r="D22" s="23">
        <f>aux!C20</f>
        <v>44622</v>
      </c>
      <c r="E22" s="22">
        <f>aux!D20</f>
        <v>22.92</v>
      </c>
      <c r="F22" s="23">
        <f>aux!E20</f>
        <v>44629</v>
      </c>
      <c r="G22" s="22">
        <f>aux!F20</f>
        <v>23.53</v>
      </c>
      <c r="H22" s="22">
        <f>aux!J20</f>
        <v>1767</v>
      </c>
      <c r="I22" s="24">
        <f>aux!H20</f>
        <v>1057.8699999999999</v>
      </c>
      <c r="J22" s="25"/>
      <c r="K22" s="20">
        <f>aux!T20</f>
        <v>106613.41</v>
      </c>
    </row>
    <row r="23" spans="2:13" x14ac:dyDescent="0.55000000000000004">
      <c r="B23" s="26" t="str">
        <f>aux!A21</f>
        <v>GL</v>
      </c>
      <c r="C23" s="27" t="str">
        <f>aux!B21</f>
        <v>Short</v>
      </c>
      <c r="D23" s="28">
        <f>aux!C21</f>
        <v>44622</v>
      </c>
      <c r="E23" s="27">
        <f>aux!D21</f>
        <v>98.16</v>
      </c>
      <c r="F23" s="28">
        <f>aux!E21</f>
        <v>44629</v>
      </c>
      <c r="G23" s="27">
        <f>aux!F21</f>
        <v>97.72</v>
      </c>
      <c r="H23" s="27">
        <f>aux!J21</f>
        <v>412</v>
      </c>
      <c r="I23" s="29">
        <f>aux!H21</f>
        <v>161.28</v>
      </c>
      <c r="J23" s="30">
        <f>aux!R21</f>
        <v>1219.1500000000001</v>
      </c>
      <c r="K23" s="20">
        <f>aux!T21</f>
        <v>105051.40000000001</v>
      </c>
    </row>
    <row r="24" spans="2:13" x14ac:dyDescent="0.55000000000000004">
      <c r="B24" s="21" t="str">
        <f>aux!A22</f>
        <v>FNB</v>
      </c>
      <c r="C24" s="22" t="str">
        <f>aux!B22</f>
        <v>Short</v>
      </c>
      <c r="D24" s="23">
        <f>aux!C22</f>
        <v>44629</v>
      </c>
      <c r="E24" s="22">
        <f>aux!D22</f>
        <v>12.77</v>
      </c>
      <c r="F24" s="23">
        <f>aux!E22</f>
        <v>44635</v>
      </c>
      <c r="G24" s="22">
        <f>aux!F22</f>
        <v>12.92</v>
      </c>
      <c r="H24" s="22">
        <f>aux!J22</f>
        <v>3231</v>
      </c>
      <c r="I24" s="24">
        <f>aux!H22</f>
        <v>-504.65</v>
      </c>
      <c r="J24" s="25"/>
      <c r="K24" s="20">
        <f>aux!T22</f>
        <v>108258.6</v>
      </c>
      <c r="L24" s="3"/>
      <c r="M24" s="16"/>
    </row>
    <row r="25" spans="2:13" x14ac:dyDescent="0.55000000000000004">
      <c r="B25" s="26" t="str">
        <f>aux!A23</f>
        <v>WBS</v>
      </c>
      <c r="C25" s="27" t="str">
        <f>aux!B23</f>
        <v>Long</v>
      </c>
      <c r="D25" s="28">
        <f>aux!C23</f>
        <v>44629</v>
      </c>
      <c r="E25" s="27">
        <f>aux!D23</f>
        <v>54.98</v>
      </c>
      <c r="F25" s="28">
        <f>aux!E23</f>
        <v>44635</v>
      </c>
      <c r="G25" s="27">
        <f>aux!F23</f>
        <v>57.8</v>
      </c>
      <c r="H25" s="27">
        <f>aux!J23</f>
        <v>762</v>
      </c>
      <c r="I25" s="29">
        <f>aux!H23</f>
        <v>2128.84</v>
      </c>
      <c r="J25" s="30">
        <f>aux!R23</f>
        <v>1624.19</v>
      </c>
      <c r="K25" s="20">
        <f>aux!T23</f>
        <v>106808.6</v>
      </c>
    </row>
    <row r="26" spans="2:13" x14ac:dyDescent="0.55000000000000004">
      <c r="B26" s="21" t="str">
        <f>aux!A24</f>
        <v>BXP</v>
      </c>
      <c r="C26" s="22" t="str">
        <f>aux!B24</f>
        <v>Short</v>
      </c>
      <c r="D26" s="23">
        <f>aux!C24</f>
        <v>44627</v>
      </c>
      <c r="E26" s="22">
        <f>aux!D24</f>
        <v>122.8</v>
      </c>
      <c r="F26" s="23">
        <f>aux!E24</f>
        <v>44638</v>
      </c>
      <c r="G26" s="22">
        <f>aux!F24</f>
        <v>124.34</v>
      </c>
      <c r="H26" s="22">
        <f>aux!J24</f>
        <v>324</v>
      </c>
      <c r="I26" s="24">
        <f>aux!H24</f>
        <v>-518.96</v>
      </c>
      <c r="J26" s="25"/>
      <c r="K26" s="20">
        <f>aux!T24</f>
        <v>107519.34000000001</v>
      </c>
    </row>
    <row r="27" spans="2:13" x14ac:dyDescent="0.55000000000000004">
      <c r="B27" s="26" t="str">
        <f>aux!A25</f>
        <v>SLG</v>
      </c>
      <c r="C27" s="27" t="str">
        <f>aux!B25</f>
        <v>Long</v>
      </c>
      <c r="D27" s="28">
        <f>aux!C25</f>
        <v>44627</v>
      </c>
      <c r="E27" s="27">
        <f>aux!D25</f>
        <v>78.63</v>
      </c>
      <c r="F27" s="28">
        <f>aux!E25</f>
        <v>44638</v>
      </c>
      <c r="G27" s="27">
        <f>aux!F25</f>
        <v>81.180000000000007</v>
      </c>
      <c r="H27" s="27">
        <f>aux!J25</f>
        <v>506</v>
      </c>
      <c r="I27" s="29">
        <f>aux!H25</f>
        <v>1270.3</v>
      </c>
      <c r="J27" s="30">
        <f>aux!R25</f>
        <v>751.34</v>
      </c>
      <c r="K27" s="20">
        <f>aux!T25</f>
        <v>110873.96</v>
      </c>
    </row>
    <row r="28" spans="2:13" x14ac:dyDescent="0.55000000000000004">
      <c r="B28" s="21" t="str">
        <f>aux!A26</f>
        <v>FNB</v>
      </c>
      <c r="C28" s="22" t="str">
        <f>aux!B26</f>
        <v>Long</v>
      </c>
      <c r="D28" s="23">
        <f>aux!C26</f>
        <v>44644</v>
      </c>
      <c r="E28" s="22">
        <f>aux!D26</f>
        <v>12.82</v>
      </c>
      <c r="F28" s="23">
        <f>aux!E26</f>
        <v>44662</v>
      </c>
      <c r="G28" s="22">
        <f>aux!F26</f>
        <v>11.93</v>
      </c>
      <c r="H28" s="22">
        <f>aux!J26</f>
        <v>3164</v>
      </c>
      <c r="I28" s="24">
        <f>aux!H26</f>
        <v>-2835.96</v>
      </c>
      <c r="J28" s="25"/>
      <c r="K28" s="20">
        <f>aux!T26</f>
        <v>112651.27</v>
      </c>
    </row>
    <row r="29" spans="2:13" x14ac:dyDescent="0.55000000000000004">
      <c r="B29" s="26" t="str">
        <f>aux!A27</f>
        <v>WBS</v>
      </c>
      <c r="C29" s="27" t="str">
        <f>aux!B27</f>
        <v>Short</v>
      </c>
      <c r="D29" s="28">
        <f>aux!C27</f>
        <v>44644</v>
      </c>
      <c r="E29" s="27">
        <f>aux!D27</f>
        <v>57.85</v>
      </c>
      <c r="F29" s="28">
        <f>aux!E27</f>
        <v>44662</v>
      </c>
      <c r="G29" s="27">
        <f>aux!F27</f>
        <v>49.95</v>
      </c>
      <c r="H29" s="27">
        <f>aux!J27</f>
        <v>699</v>
      </c>
      <c r="I29" s="29">
        <f>aux!H27</f>
        <v>5502.1</v>
      </c>
      <c r="J29" s="30">
        <f>aux!R27</f>
        <v>2666.14</v>
      </c>
      <c r="K29" s="20">
        <f>aux!T27</f>
        <v>113253.68000000001</v>
      </c>
    </row>
    <row r="30" spans="2:13" x14ac:dyDescent="0.55000000000000004">
      <c r="B30" s="21" t="str">
        <f>aux!A28</f>
        <v>BANR</v>
      </c>
      <c r="C30" s="22" t="str">
        <f>aux!B28</f>
        <v>Long</v>
      </c>
      <c r="D30" s="23">
        <f>aux!C28</f>
        <v>44651</v>
      </c>
      <c r="E30" s="22">
        <f>aux!D28</f>
        <v>59.32</v>
      </c>
      <c r="F30" s="23">
        <f>aux!E28</f>
        <v>44664</v>
      </c>
      <c r="G30" s="22">
        <f>aux!F28</f>
        <v>55.39</v>
      </c>
      <c r="H30" s="22">
        <f>aux!J28</f>
        <v>676</v>
      </c>
      <c r="I30" s="24">
        <f>aux!H28</f>
        <v>-2676.68</v>
      </c>
      <c r="J30" s="25"/>
      <c r="K30" s="20">
        <f>aux!T28</f>
        <v>112727.23000000001</v>
      </c>
    </row>
    <row r="31" spans="2:13" x14ac:dyDescent="0.55000000000000004">
      <c r="B31" s="26" t="str">
        <f>aux!A29</f>
        <v>SBCF</v>
      </c>
      <c r="C31" s="27" t="str">
        <f>aux!B29</f>
        <v>Short</v>
      </c>
      <c r="D31" s="28">
        <f>aux!C29</f>
        <v>44651</v>
      </c>
      <c r="E31" s="27">
        <f>aux!D29</f>
        <v>35.65</v>
      </c>
      <c r="F31" s="28">
        <f>aux!E29</f>
        <v>44664</v>
      </c>
      <c r="G31" s="27">
        <f>aux!F29</f>
        <v>32.72</v>
      </c>
      <c r="H31" s="27">
        <f>aux!J29</f>
        <v>1117</v>
      </c>
      <c r="I31" s="29">
        <f>aux!H29</f>
        <v>3252.81</v>
      </c>
      <c r="J31" s="30">
        <f>aux!R29</f>
        <v>576.13</v>
      </c>
      <c r="K31" s="20">
        <f>aux!T29</f>
        <v>112847.00000000001</v>
      </c>
    </row>
    <row r="32" spans="2:13" x14ac:dyDescent="0.55000000000000004">
      <c r="B32" s="21" t="str">
        <f>aux!A30</f>
        <v>CNO</v>
      </c>
      <c r="C32" s="22" t="str">
        <f>aux!B30</f>
        <v>Short</v>
      </c>
      <c r="D32" s="23">
        <f>aux!C30</f>
        <v>44638</v>
      </c>
      <c r="E32" s="22">
        <f>aux!D30</f>
        <v>24.53</v>
      </c>
      <c r="F32" s="23">
        <f>aux!E30</f>
        <v>44673</v>
      </c>
      <c r="G32" s="22">
        <f>aux!F30</f>
        <v>25.6</v>
      </c>
      <c r="H32" s="22">
        <f>aux!J30</f>
        <v>1622</v>
      </c>
      <c r="I32" s="24">
        <f>aux!H30</f>
        <v>-1755.54</v>
      </c>
      <c r="J32" s="25"/>
      <c r="K32" s="20">
        <f>aux!T30</f>
        <v>114119.34000000001</v>
      </c>
    </row>
    <row r="33" spans="2:11" x14ac:dyDescent="0.55000000000000004">
      <c r="B33" s="26" t="str">
        <f>aux!A31</f>
        <v>GL</v>
      </c>
      <c r="C33" s="27" t="str">
        <f>aux!B31</f>
        <v>Long</v>
      </c>
      <c r="D33" s="28">
        <f>aux!C31</f>
        <v>44638</v>
      </c>
      <c r="E33" s="27">
        <f>aux!D31</f>
        <v>98.49</v>
      </c>
      <c r="F33" s="28">
        <f>aux!E31</f>
        <v>44673</v>
      </c>
      <c r="G33" s="27">
        <f>aux!F31</f>
        <v>105.17</v>
      </c>
      <c r="H33" s="27">
        <f>aux!J31</f>
        <v>405</v>
      </c>
      <c r="I33" s="29">
        <f>aux!H31</f>
        <v>2685.4</v>
      </c>
      <c r="J33" s="30">
        <f>aux!R31</f>
        <v>929.86</v>
      </c>
      <c r="K33" s="20">
        <f>aux!T31</f>
        <v>114083.74</v>
      </c>
    </row>
    <row r="34" spans="2:11" x14ac:dyDescent="0.55000000000000004">
      <c r="B34" s="21" t="str">
        <f>aux!A32</f>
        <v>BXP</v>
      </c>
      <c r="C34" s="22" t="str">
        <f>aux!B32</f>
        <v>Short</v>
      </c>
      <c r="D34" s="23">
        <f>aux!C32</f>
        <v>44648</v>
      </c>
      <c r="E34" s="22">
        <f>aux!D32</f>
        <v>129.54</v>
      </c>
      <c r="F34" s="23">
        <f>aux!E32</f>
        <v>44683</v>
      </c>
      <c r="G34" s="22">
        <f>aux!F32</f>
        <v>117.99</v>
      </c>
      <c r="H34" s="22">
        <f>aux!J32</f>
        <v>308</v>
      </c>
      <c r="I34" s="24">
        <f>aux!H32</f>
        <v>3537.4</v>
      </c>
      <c r="J34" s="25"/>
      <c r="K34" s="20">
        <f>aux!T32</f>
        <v>114984.75</v>
      </c>
    </row>
    <row r="35" spans="2:11" x14ac:dyDescent="0.55000000000000004">
      <c r="B35" s="26" t="str">
        <f>aux!A33</f>
        <v>SLG</v>
      </c>
      <c r="C35" s="27" t="str">
        <f>aux!B33</f>
        <v>Long</v>
      </c>
      <c r="D35" s="28">
        <f>aux!C33</f>
        <v>44648</v>
      </c>
      <c r="E35" s="27">
        <f>aux!D33</f>
        <v>81.25</v>
      </c>
      <c r="F35" s="28">
        <f>aux!E33</f>
        <v>44683</v>
      </c>
      <c r="G35" s="27">
        <f>aux!F33</f>
        <v>69.760000000000005</v>
      </c>
      <c r="H35" s="27">
        <f>aux!J33</f>
        <v>485</v>
      </c>
      <c r="I35" s="29">
        <f>aux!H33</f>
        <v>-5592.65</v>
      </c>
      <c r="J35" s="30">
        <f>aux!R33</f>
        <v>-2055.25</v>
      </c>
      <c r="K35" s="20">
        <f>aux!T33</f>
        <v>113874.64</v>
      </c>
    </row>
    <row r="36" spans="2:11" x14ac:dyDescent="0.55000000000000004">
      <c r="B36" s="21" t="str">
        <f>aux!A34</f>
        <v>RF</v>
      </c>
      <c r="C36" s="22" t="str">
        <f>aux!B34</f>
        <v>Short</v>
      </c>
      <c r="D36" s="23">
        <f>aux!C34</f>
        <v>44671</v>
      </c>
      <c r="E36" s="22">
        <f>aux!D34</f>
        <v>21.92</v>
      </c>
      <c r="F36" s="23">
        <f>aux!E34</f>
        <v>44691</v>
      </c>
      <c r="G36" s="22">
        <f>aux!F34</f>
        <v>20.75</v>
      </c>
      <c r="H36" s="22">
        <f>aux!J34</f>
        <v>1845</v>
      </c>
      <c r="I36" s="24">
        <f>aux!H34</f>
        <v>2138.65</v>
      </c>
      <c r="J36" s="25"/>
      <c r="K36" s="20">
        <f>aux!T34</f>
        <v>114978.15</v>
      </c>
    </row>
    <row r="37" spans="2:11" x14ac:dyDescent="0.55000000000000004">
      <c r="B37" s="26" t="str">
        <f>aux!A35</f>
        <v>TFC</v>
      </c>
      <c r="C37" s="27" t="str">
        <f>aux!B35</f>
        <v>Long</v>
      </c>
      <c r="D37" s="28">
        <f>aux!C35</f>
        <v>44671</v>
      </c>
      <c r="E37" s="27">
        <f>aux!D35</f>
        <v>52.2</v>
      </c>
      <c r="F37" s="28">
        <f>aux!E35</f>
        <v>44691</v>
      </c>
      <c r="G37" s="27">
        <f>aux!F35</f>
        <v>49</v>
      </c>
      <c r="H37" s="27">
        <f>aux!J35</f>
        <v>769</v>
      </c>
      <c r="I37" s="29">
        <f>aux!H35</f>
        <v>-2480.8000000000002</v>
      </c>
      <c r="J37" s="30">
        <f>aux!R35</f>
        <v>-342.15</v>
      </c>
      <c r="K37" s="20">
        <f>aux!T35</f>
        <v>116136.43</v>
      </c>
    </row>
    <row r="38" spans="2:11" x14ac:dyDescent="0.55000000000000004">
      <c r="B38" s="21" t="str">
        <f>aux!A36</f>
        <v>BANR</v>
      </c>
      <c r="C38" s="22" t="str">
        <f>aux!B36</f>
        <v>Long</v>
      </c>
      <c r="D38" s="23">
        <f>aux!C36</f>
        <v>44684</v>
      </c>
      <c r="E38" s="22">
        <f>aux!D36</f>
        <v>54.06</v>
      </c>
      <c r="F38" s="23">
        <f>aux!E36</f>
        <v>44691</v>
      </c>
      <c r="G38" s="22">
        <f>aux!F36</f>
        <v>55.91</v>
      </c>
      <c r="H38" s="22">
        <f>aux!J36</f>
        <v>740</v>
      </c>
      <c r="I38" s="24">
        <f>aux!H36</f>
        <v>1349</v>
      </c>
      <c r="J38" s="25"/>
      <c r="K38" s="20">
        <f>aux!T36</f>
        <v>117876.70999999999</v>
      </c>
    </row>
    <row r="39" spans="2:11" x14ac:dyDescent="0.55000000000000004">
      <c r="B39" s="26" t="str">
        <f>aux!A37</f>
        <v>SBCF</v>
      </c>
      <c r="C39" s="27" t="str">
        <f>aux!B37</f>
        <v>Short</v>
      </c>
      <c r="D39" s="28">
        <f>aux!C37</f>
        <v>44684</v>
      </c>
      <c r="E39" s="27">
        <f>aux!D37</f>
        <v>33.67</v>
      </c>
      <c r="F39" s="28">
        <f>aux!E37</f>
        <v>44691</v>
      </c>
      <c r="G39" s="27">
        <f>aux!F37</f>
        <v>33.75</v>
      </c>
      <c r="H39" s="27">
        <f>aux!J37</f>
        <v>1192</v>
      </c>
      <c r="I39" s="29">
        <f>aux!H37</f>
        <v>-115.36</v>
      </c>
      <c r="J39" s="30">
        <f>aux!R37</f>
        <v>1233.6400000000001</v>
      </c>
      <c r="K39" s="20">
        <f>aux!T37</f>
        <v>111463.21999999999</v>
      </c>
    </row>
    <row r="40" spans="2:11" x14ac:dyDescent="0.55000000000000004">
      <c r="B40" s="21" t="str">
        <f>aux!A38</f>
        <v>CATY</v>
      </c>
      <c r="C40" s="22" t="str">
        <f>aux!B38</f>
        <v>Long</v>
      </c>
      <c r="D40" s="23">
        <f>aux!C38</f>
        <v>44678</v>
      </c>
      <c r="E40" s="22">
        <f>aux!D38</f>
        <v>41.58</v>
      </c>
      <c r="F40" s="23">
        <f>aux!E38</f>
        <v>44712</v>
      </c>
      <c r="G40" s="22">
        <f>aux!F38</f>
        <v>40.93</v>
      </c>
      <c r="H40" s="22">
        <f>aux!J38</f>
        <v>973</v>
      </c>
      <c r="I40" s="24">
        <f>aux!H38</f>
        <v>-652.45000000000005</v>
      </c>
      <c r="J40" s="25"/>
      <c r="K40" s="20">
        <f>aux!T38</f>
        <v>113081.34999999999</v>
      </c>
    </row>
    <row r="41" spans="2:11" x14ac:dyDescent="0.55000000000000004">
      <c r="B41" s="26" t="str">
        <f>aux!A39</f>
        <v>FITB</v>
      </c>
      <c r="C41" s="27" t="str">
        <f>aux!B39</f>
        <v>Short</v>
      </c>
      <c r="D41" s="28">
        <f>aux!C39</f>
        <v>44678</v>
      </c>
      <c r="E41" s="27">
        <f>aux!D39</f>
        <v>37.75</v>
      </c>
      <c r="F41" s="28">
        <f>aux!E39</f>
        <v>44712</v>
      </c>
      <c r="G41" s="27">
        <f>aux!F39</f>
        <v>38.590000000000003</v>
      </c>
      <c r="H41" s="27">
        <f>aux!J39</f>
        <v>1059</v>
      </c>
      <c r="I41" s="29">
        <f>aux!H39</f>
        <v>-909.56</v>
      </c>
      <c r="J41" s="30">
        <f>aux!R39</f>
        <v>-1562.01</v>
      </c>
      <c r="K41" s="20">
        <f>aux!T39</f>
        <v>108719.34</v>
      </c>
    </row>
    <row r="42" spans="2:11" x14ac:dyDescent="0.55000000000000004">
      <c r="B42" s="21" t="str">
        <f>aux!A40</f>
        <v>APA</v>
      </c>
      <c r="C42" s="22" t="str">
        <f>aux!B40</f>
        <v>Long</v>
      </c>
      <c r="D42" s="23">
        <f>aux!C40</f>
        <v>44692</v>
      </c>
      <c r="E42" s="22">
        <f>aux!D40</f>
        <v>38.39</v>
      </c>
      <c r="F42" s="23">
        <f>aux!E40</f>
        <v>44715</v>
      </c>
      <c r="G42" s="22">
        <f>aux!F40</f>
        <v>47.4</v>
      </c>
      <c r="H42" s="22">
        <f>aux!J40</f>
        <v>1070</v>
      </c>
      <c r="I42" s="24">
        <f>aux!H40</f>
        <v>9620.7000000000007</v>
      </c>
      <c r="J42" s="25"/>
      <c r="K42" s="20">
        <f>aux!T40</f>
        <v>106605.84</v>
      </c>
    </row>
    <row r="43" spans="2:11" x14ac:dyDescent="0.55000000000000004">
      <c r="B43" s="26" t="str">
        <f>aux!A41</f>
        <v>OXY</v>
      </c>
      <c r="C43" s="27" t="str">
        <f>aux!B41</f>
        <v>Short</v>
      </c>
      <c r="D43" s="28">
        <f>aux!C41</f>
        <v>44692</v>
      </c>
      <c r="E43" s="27">
        <f>aux!D41</f>
        <v>59.94</v>
      </c>
      <c r="F43" s="28">
        <f>aux!E41</f>
        <v>44715</v>
      </c>
      <c r="G43" s="27">
        <f>aux!F41</f>
        <v>69.44</v>
      </c>
      <c r="H43" s="27">
        <f>aux!J41</f>
        <v>673</v>
      </c>
      <c r="I43" s="29">
        <f>aux!H41</f>
        <v>-6413.5</v>
      </c>
      <c r="J43" s="30">
        <f>aux!R41</f>
        <v>3207.2</v>
      </c>
      <c r="K43" s="20">
        <f>aux!T41</f>
        <v>107856.44</v>
      </c>
    </row>
    <row r="44" spans="2:11" x14ac:dyDescent="0.55000000000000004">
      <c r="B44" s="21" t="str">
        <f>aux!A42</f>
        <v>VLY</v>
      </c>
      <c r="C44" s="22" t="str">
        <f>aux!B42</f>
        <v>Short</v>
      </c>
      <c r="D44" s="23">
        <f>aux!C42</f>
        <v>44673</v>
      </c>
      <c r="E44" s="22">
        <f>aux!D42</f>
        <v>12.67</v>
      </c>
      <c r="F44" s="23">
        <f>aux!E42</f>
        <v>44721</v>
      </c>
      <c r="G44" s="22">
        <f>aux!F42</f>
        <v>11.96</v>
      </c>
      <c r="H44" s="22">
        <f>aux!J42</f>
        <v>3132</v>
      </c>
      <c r="I44" s="24">
        <f>aux!H42</f>
        <v>2203.7199999999998</v>
      </c>
      <c r="J44" s="25"/>
      <c r="K44" s="20">
        <f>aux!T42</f>
        <v>110041.04000000001</v>
      </c>
    </row>
    <row r="45" spans="2:11" x14ac:dyDescent="0.55000000000000004">
      <c r="B45" s="26" t="str">
        <f>aux!A43</f>
        <v>ZION</v>
      </c>
      <c r="C45" s="27" t="str">
        <f>aux!B43</f>
        <v>Long</v>
      </c>
      <c r="D45" s="28">
        <f>aux!C43</f>
        <v>44673</v>
      </c>
      <c r="E45" s="27">
        <f>aux!D43</f>
        <v>62.19</v>
      </c>
      <c r="F45" s="28">
        <f>aux!E43</f>
        <v>44721</v>
      </c>
      <c r="G45" s="27">
        <f>aux!F43</f>
        <v>56.529989999999998</v>
      </c>
      <c r="H45" s="27">
        <f>aux!J43</f>
        <v>642</v>
      </c>
      <c r="I45" s="29">
        <f>aux!H43</f>
        <v>-3653.72</v>
      </c>
      <c r="J45" s="30">
        <f>aux!R43</f>
        <v>-1450</v>
      </c>
      <c r="K45" s="20">
        <f>aux!T43</f>
        <v>110366.40000000001</v>
      </c>
    </row>
    <row r="46" spans="2:11" x14ac:dyDescent="0.55000000000000004">
      <c r="B46" s="21" t="str">
        <f>aux!A44</f>
        <v>BANR</v>
      </c>
      <c r="C46" s="22" t="str">
        <f>aux!B44</f>
        <v>Short</v>
      </c>
      <c r="D46" s="23">
        <f>aux!C44</f>
        <v>44725</v>
      </c>
      <c r="E46" s="22">
        <f>aux!D44</f>
        <v>53.5</v>
      </c>
      <c r="F46" s="23">
        <f>aux!E44</f>
        <v>44733</v>
      </c>
      <c r="G46" s="22">
        <f>aux!F44</f>
        <v>55.25</v>
      </c>
      <c r="H46" s="22">
        <f>aux!J44</f>
        <v>730</v>
      </c>
      <c r="I46" s="24">
        <f>aux!H44</f>
        <v>-1297.5</v>
      </c>
      <c r="J46" s="25"/>
      <c r="K46" s="20">
        <f>aux!T44</f>
        <v>110156.91</v>
      </c>
    </row>
    <row r="47" spans="2:11" x14ac:dyDescent="0.55000000000000004">
      <c r="B47" s="26" t="str">
        <f>aux!A45</f>
        <v>SBCF</v>
      </c>
      <c r="C47" s="27" t="str">
        <f>aux!B45</f>
        <v>Long</v>
      </c>
      <c r="D47" s="28">
        <f>aux!C45</f>
        <v>44725</v>
      </c>
      <c r="E47" s="27">
        <f>aux!D45</f>
        <v>31.34</v>
      </c>
      <c r="F47" s="28">
        <f>aux!E45</f>
        <v>44733</v>
      </c>
      <c r="G47" s="27">
        <f>aux!F45</f>
        <v>32.96</v>
      </c>
      <c r="H47" s="27">
        <f>aux!J45</f>
        <v>1252</v>
      </c>
      <c r="I47" s="29">
        <f>aux!H45</f>
        <v>2008.24</v>
      </c>
      <c r="J47" s="30">
        <f>aux!R45</f>
        <v>710.74</v>
      </c>
      <c r="K47" s="20">
        <f>aux!T45</f>
        <v>106809.13</v>
      </c>
    </row>
    <row r="48" spans="2:11" x14ac:dyDescent="0.55000000000000004">
      <c r="B48" s="21" t="str">
        <f>aux!A46</f>
        <v>CNO</v>
      </c>
      <c r="C48" s="22" t="str">
        <f>aux!B46</f>
        <v>Short</v>
      </c>
      <c r="D48" s="23">
        <f>aux!C46</f>
        <v>44725</v>
      </c>
      <c r="E48" s="22">
        <f>aux!D46</f>
        <v>18.53</v>
      </c>
      <c r="F48" s="23">
        <f>aux!E46</f>
        <v>44734</v>
      </c>
      <c r="G48" s="22">
        <f>aux!F46</f>
        <v>17.5</v>
      </c>
      <c r="H48" s="22">
        <f>aux!J46</f>
        <v>2109</v>
      </c>
      <c r="I48" s="24">
        <f>aux!H46</f>
        <v>2152.27</v>
      </c>
      <c r="J48" s="25"/>
      <c r="K48" s="20">
        <f>aux!T46</f>
        <v>106243.89</v>
      </c>
    </row>
    <row r="49" spans="2:11" x14ac:dyDescent="0.55000000000000004">
      <c r="B49" s="26" t="str">
        <f>aux!A47</f>
        <v>GL</v>
      </c>
      <c r="C49" s="27" t="str">
        <f>aux!B47</f>
        <v>Long</v>
      </c>
      <c r="D49" s="28">
        <f>aux!C47</f>
        <v>44725</v>
      </c>
      <c r="E49" s="27">
        <f>aux!D47</f>
        <v>90.16</v>
      </c>
      <c r="F49" s="28">
        <f>aux!E47</f>
        <v>44734</v>
      </c>
      <c r="G49" s="27">
        <f>aux!F47</f>
        <v>92.97</v>
      </c>
      <c r="H49" s="27">
        <f>aux!J47</f>
        <v>435</v>
      </c>
      <c r="I49" s="29">
        <f>aux!H47</f>
        <v>1202.3499999999999</v>
      </c>
      <c r="J49" s="30">
        <f>aux!R47</f>
        <v>3354.62</v>
      </c>
      <c r="K49" s="20">
        <f>aux!T47</f>
        <v>106138.11</v>
      </c>
    </row>
    <row r="50" spans="2:11" x14ac:dyDescent="0.55000000000000004">
      <c r="B50" s="21" t="str">
        <f>aux!A48</f>
        <v>FNB</v>
      </c>
      <c r="C50" s="22" t="str">
        <f>aux!B48</f>
        <v>Long</v>
      </c>
      <c r="D50" s="23">
        <f>aux!C48</f>
        <v>44722</v>
      </c>
      <c r="E50" s="22">
        <f>aux!D48</f>
        <v>11.26</v>
      </c>
      <c r="F50" s="23">
        <f>aux!E48</f>
        <v>44740</v>
      </c>
      <c r="G50" s="22">
        <f>aux!F48</f>
        <v>11.27</v>
      </c>
      <c r="H50" s="22">
        <f>aux!J48</f>
        <v>3496</v>
      </c>
      <c r="I50" s="24">
        <f>aux!H48</f>
        <v>14.96</v>
      </c>
      <c r="J50" s="25"/>
      <c r="K50" s="17"/>
    </row>
    <row r="51" spans="2:11" x14ac:dyDescent="0.55000000000000004">
      <c r="B51" s="26" t="str">
        <f>aux!A49</f>
        <v>WBS</v>
      </c>
      <c r="C51" s="27" t="str">
        <f>aux!B49</f>
        <v>Short</v>
      </c>
      <c r="D51" s="28">
        <f>aux!C49</f>
        <v>44722</v>
      </c>
      <c r="E51" s="27">
        <f>aux!D49</f>
        <v>46.93</v>
      </c>
      <c r="F51" s="28">
        <f>aux!E49</f>
        <v>44740</v>
      </c>
      <c r="G51" s="27">
        <f>aux!F49</f>
        <v>44.779989999999998</v>
      </c>
      <c r="H51" s="27">
        <f>aux!J49</f>
        <v>829</v>
      </c>
      <c r="I51" s="29">
        <f>aux!H49</f>
        <v>1762.35</v>
      </c>
      <c r="J51" s="30">
        <f>aux!R49</f>
        <v>1777.31</v>
      </c>
      <c r="K51" s="17"/>
    </row>
    <row r="52" spans="2:11" x14ac:dyDescent="0.55000000000000004">
      <c r="B52" s="21" t="str">
        <f>aux!A50</f>
        <v>CBSH</v>
      </c>
      <c r="C52" s="22" t="str">
        <f>aux!B50</f>
        <v>Long</v>
      </c>
      <c r="D52" s="23">
        <f>aux!C50</f>
        <v>44693</v>
      </c>
      <c r="E52" s="22">
        <f>aux!D50</f>
        <v>63.114289999999997</v>
      </c>
      <c r="F52" s="23">
        <f>aux!E50</f>
        <v>44754</v>
      </c>
      <c r="G52" s="22">
        <f>aux!F50</f>
        <v>63.209530000000001</v>
      </c>
      <c r="H52" s="22">
        <f>aux!J50</f>
        <v>632</v>
      </c>
      <c r="I52" s="24">
        <f>aux!H50</f>
        <v>40.19</v>
      </c>
      <c r="J52" s="25"/>
      <c r="K52" s="17"/>
    </row>
    <row r="53" spans="2:11" x14ac:dyDescent="0.55000000000000004">
      <c r="B53" s="26" t="str">
        <f>aux!A51</f>
        <v>RNST</v>
      </c>
      <c r="C53" s="27" t="str">
        <f>aux!B51</f>
        <v>Short</v>
      </c>
      <c r="D53" s="28">
        <f>aux!C51</f>
        <v>44693</v>
      </c>
      <c r="E53" s="27">
        <f>aux!D51</f>
        <v>29.31</v>
      </c>
      <c r="F53" s="28">
        <f>aux!E51</f>
        <v>44754</v>
      </c>
      <c r="G53" s="27">
        <f>aux!F51</f>
        <v>28.88</v>
      </c>
      <c r="H53" s="27">
        <f>aux!J51</f>
        <v>1354</v>
      </c>
      <c r="I53" s="29">
        <f>aux!H51</f>
        <v>562.22</v>
      </c>
      <c r="J53" s="30">
        <f>aux!R51</f>
        <v>602.41</v>
      </c>
    </row>
    <row r="54" spans="2:11" x14ac:dyDescent="0.55000000000000004">
      <c r="B54" s="21" t="str">
        <f>aux!A52</f>
        <v>BANR</v>
      </c>
      <c r="C54" s="22" t="str">
        <f>aux!B52</f>
        <v>Short</v>
      </c>
      <c r="D54" s="23">
        <f>aux!C52</f>
        <v>44757</v>
      </c>
      <c r="E54" s="22">
        <f>aux!D52</f>
        <v>56.41</v>
      </c>
      <c r="F54" s="23">
        <f>aux!E52</f>
        <v>44763</v>
      </c>
      <c r="G54" s="22">
        <f>aux!F52</f>
        <v>60.16</v>
      </c>
      <c r="H54" s="22">
        <f>aux!J52</f>
        <v>719</v>
      </c>
      <c r="I54" s="24">
        <f>aux!H52</f>
        <v>-2716.25</v>
      </c>
      <c r="J54" s="25"/>
    </row>
    <row r="55" spans="2:11" x14ac:dyDescent="0.55000000000000004">
      <c r="B55" s="26" t="str">
        <f>aux!A53</f>
        <v>SBCF</v>
      </c>
      <c r="C55" s="27" t="str">
        <f>aux!B53</f>
        <v>Long</v>
      </c>
      <c r="D55" s="28">
        <f>aux!C53</f>
        <v>44757</v>
      </c>
      <c r="E55" s="27">
        <f>aux!D53</f>
        <v>32.15</v>
      </c>
      <c r="F55" s="28">
        <f>aux!E53</f>
        <v>44763</v>
      </c>
      <c r="G55" s="27">
        <f>aux!F53</f>
        <v>33.89</v>
      </c>
      <c r="H55" s="27">
        <f>aux!J53</f>
        <v>1270</v>
      </c>
      <c r="I55" s="29">
        <f>aux!H53</f>
        <v>2189.8000000000002</v>
      </c>
      <c r="J55" s="30">
        <f>aux!R53</f>
        <v>-526.45000000000005</v>
      </c>
    </row>
    <row r="56" spans="2:11" x14ac:dyDescent="0.55000000000000004">
      <c r="B56" s="21" t="str">
        <f>aux!A54</f>
        <v>CNO</v>
      </c>
      <c r="C56" s="22" t="str">
        <f>aux!B54</f>
        <v>Long</v>
      </c>
      <c r="D56" s="23">
        <f>aux!C54</f>
        <v>44739</v>
      </c>
      <c r="E56" s="22">
        <f>aux!D54</f>
        <v>18.47</v>
      </c>
      <c r="F56" s="23">
        <f>aux!E54</f>
        <v>44771</v>
      </c>
      <c r="G56" s="22">
        <f>aux!F54</f>
        <v>18.59</v>
      </c>
      <c r="H56" s="22">
        <f>aux!J54</f>
        <v>2171</v>
      </c>
      <c r="I56" s="24">
        <f>aux!H54</f>
        <v>240.52</v>
      </c>
      <c r="J56" s="25"/>
    </row>
    <row r="57" spans="2:11" x14ac:dyDescent="0.55000000000000004">
      <c r="B57" s="26" t="str">
        <f>aux!A55</f>
        <v>GL</v>
      </c>
      <c r="C57" s="27" t="str">
        <f>aux!B55</f>
        <v>Short</v>
      </c>
      <c r="D57" s="28">
        <f>aux!C55</f>
        <v>44739</v>
      </c>
      <c r="E57" s="27">
        <f>aux!D55</f>
        <v>99.25</v>
      </c>
      <c r="F57" s="28">
        <f>aux!E55</f>
        <v>44771</v>
      </c>
      <c r="G57" s="27">
        <f>aux!F55</f>
        <v>99.5</v>
      </c>
      <c r="H57" s="27">
        <f>aux!J55</f>
        <v>403</v>
      </c>
      <c r="I57" s="29">
        <f>aux!H55</f>
        <v>-120.75</v>
      </c>
      <c r="J57" s="30">
        <f>aux!R55</f>
        <v>119.77</v>
      </c>
    </row>
    <row r="58" spans="2:11" x14ac:dyDescent="0.55000000000000004">
      <c r="B58" s="21" t="str">
        <f>aux!A56</f>
        <v>BANR</v>
      </c>
      <c r="C58" s="22" t="str">
        <f>aux!B56</f>
        <v>Long</v>
      </c>
      <c r="D58" s="23">
        <f>aux!C56</f>
        <v>44775</v>
      </c>
      <c r="E58" s="22">
        <f>aux!D56</f>
        <v>61.38</v>
      </c>
      <c r="F58" s="23">
        <f>aux!E56</f>
        <v>44782</v>
      </c>
      <c r="G58" s="22">
        <f>aux!F56</f>
        <v>61.060009999999998</v>
      </c>
      <c r="H58" s="22">
        <f>aux!J56</f>
        <v>651</v>
      </c>
      <c r="I58" s="24">
        <f>aux!H56</f>
        <v>-228.32</v>
      </c>
      <c r="J58" s="25"/>
    </row>
    <row r="59" spans="2:11" x14ac:dyDescent="0.55000000000000004">
      <c r="B59" s="26" t="str">
        <f>aux!A57</f>
        <v>SBCF</v>
      </c>
      <c r="C59" s="27" t="str">
        <f>aux!B57</f>
        <v>Short</v>
      </c>
      <c r="D59" s="28">
        <f>aux!C57</f>
        <v>44775</v>
      </c>
      <c r="E59" s="27">
        <f>aux!D57</f>
        <v>36.28</v>
      </c>
      <c r="F59" s="28">
        <f>aux!E57</f>
        <v>44782</v>
      </c>
      <c r="G59" s="27">
        <f>aux!F57</f>
        <v>34.89</v>
      </c>
      <c r="H59" s="27">
        <f>aux!J57</f>
        <v>1094</v>
      </c>
      <c r="I59" s="29">
        <f>aux!H57</f>
        <v>1500.66</v>
      </c>
      <c r="J59" s="30">
        <f>aux!R57</f>
        <v>1272.3399999999999</v>
      </c>
    </row>
    <row r="60" spans="2:11" x14ac:dyDescent="0.55000000000000004">
      <c r="B60" s="21" t="str">
        <f>aux!A58</f>
        <v>CBSH</v>
      </c>
      <c r="C60" s="22" t="str">
        <f>aux!B58</f>
        <v>Long</v>
      </c>
      <c r="D60" s="23">
        <f>aux!C58</f>
        <v>44770</v>
      </c>
      <c r="E60" s="22">
        <f>aux!D58</f>
        <v>65.828580000000002</v>
      </c>
      <c r="F60" s="23">
        <f>aux!E58</f>
        <v>44784</v>
      </c>
      <c r="G60" s="22">
        <f>aux!F58</f>
        <v>68.933329999999998</v>
      </c>
      <c r="H60" s="22">
        <f>aux!J58</f>
        <v>606</v>
      </c>
      <c r="I60" s="24">
        <f>aux!H58</f>
        <v>1861.45</v>
      </c>
      <c r="J60" s="25"/>
    </row>
    <row r="61" spans="2:11" x14ac:dyDescent="0.55000000000000004">
      <c r="B61" s="26" t="str">
        <f>aux!A59</f>
        <v>RNST</v>
      </c>
      <c r="C61" s="27" t="str">
        <f>aux!B59</f>
        <v>Short</v>
      </c>
      <c r="D61" s="28">
        <f>aux!C59</f>
        <v>44770</v>
      </c>
      <c r="E61" s="27">
        <f>aux!D59</f>
        <v>32.869999999999997</v>
      </c>
      <c r="F61" s="28">
        <f>aux!E59</f>
        <v>44784</v>
      </c>
      <c r="G61" s="27">
        <f>aux!F59</f>
        <v>34.42</v>
      </c>
      <c r="H61" s="27">
        <f>aux!J59</f>
        <v>1211</v>
      </c>
      <c r="I61" s="29">
        <f>aux!H59</f>
        <v>-1897.05</v>
      </c>
      <c r="J61" s="30">
        <f>aux!R59</f>
        <v>-35.6</v>
      </c>
    </row>
    <row r="62" spans="2:11" x14ac:dyDescent="0.55000000000000004">
      <c r="B62" s="21" t="str">
        <f>aux!A60</f>
        <v>CBSH</v>
      </c>
      <c r="C62" s="22" t="str">
        <f>aux!B60</f>
        <v>Long</v>
      </c>
      <c r="D62" s="23">
        <f>aux!C60</f>
        <v>44805</v>
      </c>
      <c r="E62" s="22">
        <f>aux!D60</f>
        <v>65.685720000000003</v>
      </c>
      <c r="F62" s="23">
        <f>aux!E60</f>
        <v>44812</v>
      </c>
      <c r="G62" s="22">
        <f>aux!F60</f>
        <v>65.695239999999998</v>
      </c>
      <c r="H62" s="22">
        <f>aux!J60</f>
        <v>610</v>
      </c>
      <c r="I62" s="24">
        <f>aux!H60</f>
        <v>-14.2</v>
      </c>
      <c r="J62" s="25"/>
    </row>
    <row r="63" spans="2:11" x14ac:dyDescent="0.55000000000000004">
      <c r="B63" s="26" t="str">
        <f>aux!A61</f>
        <v>RNST</v>
      </c>
      <c r="C63" s="27" t="str">
        <f>aux!B61</f>
        <v>Short</v>
      </c>
      <c r="D63" s="28">
        <f>aux!C61</f>
        <v>44805</v>
      </c>
      <c r="E63" s="27">
        <f>aux!D61</f>
        <v>33.1</v>
      </c>
      <c r="F63" s="28">
        <f>aux!E61</f>
        <v>44812</v>
      </c>
      <c r="G63" s="27">
        <f>aux!F61</f>
        <v>32.32</v>
      </c>
      <c r="H63" s="27">
        <f>aux!J61</f>
        <v>1199</v>
      </c>
      <c r="I63" s="29">
        <f>aux!H61</f>
        <v>915.22</v>
      </c>
      <c r="J63" s="30">
        <f>aux!R61</f>
        <v>901.01</v>
      </c>
    </row>
    <row r="64" spans="2:11" x14ac:dyDescent="0.55000000000000004">
      <c r="B64" s="21" t="str">
        <f>aux!A62</f>
        <v>PCH</v>
      </c>
      <c r="C64" s="22" t="str">
        <f>aux!B62</f>
        <v>Short</v>
      </c>
      <c r="D64" s="23">
        <f>aux!C62</f>
        <v>44806</v>
      </c>
      <c r="E64" s="22">
        <f>aux!D62</f>
        <v>46.064680000000003</v>
      </c>
      <c r="F64" s="23">
        <f>aux!E62</f>
        <v>44825</v>
      </c>
      <c r="G64" s="22">
        <f>aux!F62</f>
        <v>41.279130000000002</v>
      </c>
      <c r="H64" s="22">
        <f>aux!J62</f>
        <v>869</v>
      </c>
      <c r="I64" s="24">
        <f>aux!H62</f>
        <v>4138.6400000000003</v>
      </c>
      <c r="J64" s="25"/>
    </row>
    <row r="65" spans="2:10" x14ac:dyDescent="0.55000000000000004">
      <c r="B65" s="26" t="str">
        <f>aux!A63</f>
        <v>WY</v>
      </c>
      <c r="C65" s="27" t="str">
        <f>aux!B63</f>
        <v>Long</v>
      </c>
      <c r="D65" s="28">
        <f>aux!C63</f>
        <v>44806</v>
      </c>
      <c r="E65" s="27">
        <f>aux!D63</f>
        <v>34.5</v>
      </c>
      <c r="F65" s="28">
        <f>aux!E63</f>
        <v>44825</v>
      </c>
      <c r="G65" s="27">
        <f>aux!F63</f>
        <v>30.05</v>
      </c>
      <c r="H65" s="27">
        <f>aux!J63</f>
        <v>1175</v>
      </c>
      <c r="I65" s="29">
        <f>aux!H63</f>
        <v>-5248.75</v>
      </c>
      <c r="J65" s="30">
        <f>aux!R63</f>
        <v>-1110.1099999999999</v>
      </c>
    </row>
    <row r="66" spans="2:10" x14ac:dyDescent="0.55000000000000004">
      <c r="B66" s="21" t="str">
        <f>aux!A64</f>
        <v>APA</v>
      </c>
      <c r="C66" s="22" t="str">
        <f>aux!B64</f>
        <v>Short</v>
      </c>
      <c r="D66" s="23">
        <f>aux!C64</f>
        <v>44819</v>
      </c>
      <c r="E66" s="22">
        <f>aux!D64</f>
        <v>41.38</v>
      </c>
      <c r="F66" s="23">
        <f>aux!E64</f>
        <v>44858</v>
      </c>
      <c r="G66" s="22">
        <f>aux!F64</f>
        <v>43.298000000000002</v>
      </c>
      <c r="H66" s="22">
        <f>aux!J64</f>
        <v>958</v>
      </c>
      <c r="I66" s="24">
        <f>aux!H64</f>
        <v>-1857.44</v>
      </c>
      <c r="J66" s="25"/>
    </row>
    <row r="67" spans="2:10" x14ac:dyDescent="0.55000000000000004">
      <c r="B67" s="26" t="str">
        <f>aux!A65</f>
        <v>OXY</v>
      </c>
      <c r="C67" s="27" t="str">
        <f>aux!B65</f>
        <v>Long</v>
      </c>
      <c r="D67" s="28">
        <f>aux!C65</f>
        <v>44819</v>
      </c>
      <c r="E67" s="27">
        <f>aux!D65</f>
        <v>65.8</v>
      </c>
      <c r="F67" s="28">
        <f>aux!E65</f>
        <v>44858</v>
      </c>
      <c r="G67" s="27">
        <f>aux!F65</f>
        <v>70.81</v>
      </c>
      <c r="H67" s="27">
        <f>aux!J65</f>
        <v>595</v>
      </c>
      <c r="I67" s="29">
        <f>aux!H65</f>
        <v>2960.95</v>
      </c>
      <c r="J67" s="30">
        <f>aux!R65</f>
        <v>1103.51</v>
      </c>
    </row>
    <row r="68" spans="2:10" x14ac:dyDescent="0.55000000000000004">
      <c r="B68" s="21" t="str">
        <f>aux!A66</f>
        <v>BXP</v>
      </c>
      <c r="C68" s="22" t="str">
        <f>aux!B66</f>
        <v>Short</v>
      </c>
      <c r="D68" s="23">
        <f>aux!C66</f>
        <v>44834</v>
      </c>
      <c r="E68" s="22">
        <f>aux!D66</f>
        <v>75.540000000000006</v>
      </c>
      <c r="F68" s="23">
        <f>aux!E66</f>
        <v>44861</v>
      </c>
      <c r="G68" s="22">
        <f>aux!F66</f>
        <v>73.930000000000007</v>
      </c>
      <c r="H68" s="22">
        <f>aux!J66</f>
        <v>535</v>
      </c>
      <c r="I68" s="24">
        <f>aux!H66</f>
        <v>841.35</v>
      </c>
      <c r="J68" s="25"/>
    </row>
    <row r="69" spans="2:10" x14ac:dyDescent="0.55000000000000004">
      <c r="B69" s="26" t="str">
        <f>aux!A67</f>
        <v>SLG</v>
      </c>
      <c r="C69" s="27" t="str">
        <f>aux!B67</f>
        <v>Long</v>
      </c>
      <c r="D69" s="28">
        <f>aux!C67</f>
        <v>44834</v>
      </c>
      <c r="E69" s="27">
        <f>aux!D67</f>
        <v>39.57</v>
      </c>
      <c r="F69" s="28">
        <f>aux!E67</f>
        <v>44861</v>
      </c>
      <c r="G69" s="27">
        <f>aux!F67</f>
        <v>39.9</v>
      </c>
      <c r="H69" s="27">
        <f>aux!J67</f>
        <v>1021</v>
      </c>
      <c r="I69" s="29">
        <f>aux!H67</f>
        <v>316.93</v>
      </c>
      <c r="J69" s="30">
        <f>aux!R67</f>
        <v>1158.28</v>
      </c>
    </row>
    <row r="70" spans="2:10" x14ac:dyDescent="0.55000000000000004">
      <c r="B70" s="21" t="str">
        <f>aux!A68</f>
        <v>PCH</v>
      </c>
      <c r="C70" s="22" t="str">
        <f>aux!B68</f>
        <v>Short</v>
      </c>
      <c r="D70" s="23">
        <f>aux!C68</f>
        <v>44853</v>
      </c>
      <c r="E70" s="22">
        <f>aux!D68</f>
        <v>42.942819999999998</v>
      </c>
      <c r="F70" s="23">
        <f>aux!E68</f>
        <v>44861</v>
      </c>
      <c r="G70" s="22">
        <f>aux!F68</f>
        <v>43.6083</v>
      </c>
      <c r="H70" s="22">
        <f>aux!J68</f>
        <v>909</v>
      </c>
      <c r="I70" s="24">
        <f>aux!H68</f>
        <v>-624.91999999999996</v>
      </c>
      <c r="J70" s="25"/>
    </row>
    <row r="71" spans="2:10" x14ac:dyDescent="0.55000000000000004">
      <c r="B71" s="26" t="str">
        <f>aux!A69</f>
        <v>WY</v>
      </c>
      <c r="C71" s="27" t="str">
        <f>aux!B69</f>
        <v>Long</v>
      </c>
      <c r="D71" s="28">
        <f>aux!C69</f>
        <v>44853</v>
      </c>
      <c r="E71" s="27">
        <f>aux!D69</f>
        <v>29.46</v>
      </c>
      <c r="F71" s="28">
        <f>aux!E69</f>
        <v>44861</v>
      </c>
      <c r="G71" s="27">
        <f>aux!F69</f>
        <v>31.24</v>
      </c>
      <c r="H71" s="27">
        <f>aux!J69</f>
        <v>1340</v>
      </c>
      <c r="I71" s="29">
        <f>aux!H69</f>
        <v>2365.1999999999998</v>
      </c>
      <c r="J71" s="30">
        <f>aux!R69</f>
        <v>1740.28</v>
      </c>
    </row>
    <row r="72" spans="2:10" x14ac:dyDescent="0.55000000000000004">
      <c r="B72" s="21" t="str">
        <f>aux!A70</f>
        <v>CBSH</v>
      </c>
      <c r="C72" s="22" t="str">
        <f>aux!B70</f>
        <v>Long (max loss)</v>
      </c>
      <c r="D72" s="23">
        <f>aux!C70</f>
        <v>44859</v>
      </c>
      <c r="E72" s="22">
        <f>aux!D70</f>
        <v>65.552379999999999</v>
      </c>
      <c r="F72" s="23">
        <f>aux!E70</f>
        <v>44865</v>
      </c>
      <c r="G72" s="22">
        <f>aux!F70</f>
        <v>66.695239999999998</v>
      </c>
      <c r="H72" s="22">
        <f>aux!J70</f>
        <v>614</v>
      </c>
      <c r="I72" s="24">
        <f>aux!H70</f>
        <v>681.68</v>
      </c>
      <c r="J72" s="25"/>
    </row>
    <row r="73" spans="2:10" x14ac:dyDescent="0.55000000000000004">
      <c r="B73" s="26" t="str">
        <f>aux!A71</f>
        <v>RNST</v>
      </c>
      <c r="C73" s="27" t="str">
        <f>aux!B71</f>
        <v>Short (max loss)</v>
      </c>
      <c r="D73" s="28">
        <f>aux!C71</f>
        <v>44859</v>
      </c>
      <c r="E73" s="27">
        <f>aux!D71</f>
        <v>33.840000000000003</v>
      </c>
      <c r="F73" s="28">
        <f>aux!E71</f>
        <v>44865</v>
      </c>
      <c r="G73" s="27">
        <f>aux!F71</f>
        <v>40.03</v>
      </c>
      <c r="H73" s="27">
        <f>aux!J71</f>
        <v>1143</v>
      </c>
      <c r="I73" s="29">
        <f>aux!H71</f>
        <v>-7095.17</v>
      </c>
      <c r="J73" s="30">
        <f>aux!R71</f>
        <v>-6413.49</v>
      </c>
    </row>
    <row r="74" spans="2:10" x14ac:dyDescent="0.55000000000000004">
      <c r="B74" s="21" t="str">
        <f>aux!A72</f>
        <v>RF</v>
      </c>
      <c r="C74" s="22" t="str">
        <f>aux!B72</f>
        <v>Short</v>
      </c>
      <c r="D74" s="23">
        <f>aux!C72</f>
        <v>44873</v>
      </c>
      <c r="E74" s="22">
        <f>aux!D72</f>
        <v>22.87</v>
      </c>
      <c r="F74" s="23">
        <f>aux!E72</f>
        <v>44879</v>
      </c>
      <c r="G74" s="22">
        <f>aux!F72</f>
        <v>23.34</v>
      </c>
      <c r="H74" s="22">
        <f>aux!J72</f>
        <v>1752</v>
      </c>
      <c r="I74" s="24">
        <f>aux!H72</f>
        <v>-843.44</v>
      </c>
      <c r="J74" s="25"/>
    </row>
    <row r="75" spans="2:10" x14ac:dyDescent="0.55000000000000004">
      <c r="B75" s="26" t="str">
        <f>aux!A73</f>
        <v>TFC</v>
      </c>
      <c r="C75" s="27" t="str">
        <f>aux!B73</f>
        <v>Long</v>
      </c>
      <c r="D75" s="28">
        <f>aux!C73</f>
        <v>44873</v>
      </c>
      <c r="E75" s="27">
        <f>aux!D73</f>
        <v>44.11</v>
      </c>
      <c r="F75" s="28">
        <f>aux!E73</f>
        <v>44879</v>
      </c>
      <c r="G75" s="27">
        <f>aux!F73</f>
        <v>46.84</v>
      </c>
      <c r="H75" s="27">
        <f>aux!J73</f>
        <v>909</v>
      </c>
      <c r="I75" s="29">
        <f>aux!H73</f>
        <v>2461.5700000000002</v>
      </c>
      <c r="J75" s="30">
        <f>aux!R73</f>
        <v>1618.13</v>
      </c>
    </row>
    <row r="76" spans="2:10" x14ac:dyDescent="0.55000000000000004">
      <c r="B76" s="21" t="str">
        <f>aux!A74</f>
        <v>BANR</v>
      </c>
      <c r="C76" s="22" t="str">
        <f>aux!B74</f>
        <v>Long (max loss)</v>
      </c>
      <c r="D76" s="23">
        <f>aux!C74</f>
        <v>44872</v>
      </c>
      <c r="E76" s="22">
        <f>aux!D74</f>
        <v>73.2</v>
      </c>
      <c r="F76" s="23">
        <f>aux!E74</f>
        <v>44881</v>
      </c>
      <c r="G76" s="22">
        <f>aux!F74</f>
        <v>69.77</v>
      </c>
      <c r="H76" s="22">
        <f>aux!J74</f>
        <v>552</v>
      </c>
      <c r="I76" s="24">
        <f>aux!H74</f>
        <v>-1913.36</v>
      </c>
      <c r="J76" s="25"/>
    </row>
    <row r="77" spans="2:10" x14ac:dyDescent="0.55000000000000004">
      <c r="B77" s="26" t="str">
        <f>aux!A75</f>
        <v>SBCF</v>
      </c>
      <c r="C77" s="27" t="str">
        <f>aux!B75</f>
        <v>Short (max loss)</v>
      </c>
      <c r="D77" s="28">
        <f>aux!C75</f>
        <v>44872</v>
      </c>
      <c r="E77" s="27">
        <f>aux!D75</f>
        <v>30.85</v>
      </c>
      <c r="F77" s="28">
        <f>aux!E75</f>
        <v>44881</v>
      </c>
      <c r="G77" s="27">
        <f>aux!F75</f>
        <v>32.74</v>
      </c>
      <c r="H77" s="27">
        <f>aux!J75</f>
        <v>1285</v>
      </c>
      <c r="I77" s="29">
        <f>aux!H75</f>
        <v>-2448.65</v>
      </c>
      <c r="J77" s="30">
        <f>aux!R75</f>
        <v>-4362.01</v>
      </c>
    </row>
    <row r="78" spans="2:10" x14ac:dyDescent="0.55000000000000004">
      <c r="B78" s="21" t="str">
        <f>aux!A76</f>
        <v>ESS</v>
      </c>
      <c r="C78" s="22" t="str">
        <f>aux!B76</f>
        <v>Long</v>
      </c>
      <c r="D78" s="23">
        <f>aux!C76</f>
        <v>44862</v>
      </c>
      <c r="E78" s="22">
        <f>aux!D76</f>
        <v>220.11</v>
      </c>
      <c r="F78" s="23">
        <f>aux!E76</f>
        <v>44902</v>
      </c>
      <c r="G78" s="22">
        <f>aux!F76</f>
        <v>210.57</v>
      </c>
      <c r="H78" s="22">
        <f>aux!J76</f>
        <v>180</v>
      </c>
      <c r="I78" s="24">
        <f>aux!H76</f>
        <v>-1737.2</v>
      </c>
      <c r="J78" s="25"/>
    </row>
    <row r="79" spans="2:10" x14ac:dyDescent="0.55000000000000004">
      <c r="B79" s="26" t="str">
        <f>aux!A77</f>
        <v>UDR</v>
      </c>
      <c r="C79" s="27" t="str">
        <f>aux!B77</f>
        <v>Short</v>
      </c>
      <c r="D79" s="28">
        <f>aux!C77</f>
        <v>44862</v>
      </c>
      <c r="E79" s="27">
        <f>aux!D77</f>
        <v>38.979999999999997</v>
      </c>
      <c r="F79" s="28">
        <f>aux!E77</f>
        <v>44902</v>
      </c>
      <c r="G79" s="27">
        <f>aux!F77</f>
        <v>39.33</v>
      </c>
      <c r="H79" s="27">
        <f>aux!J77</f>
        <v>1018</v>
      </c>
      <c r="I79" s="29">
        <f>aux!H77</f>
        <v>-376.3</v>
      </c>
      <c r="J79" s="30">
        <f>aux!R77</f>
        <v>-2113.5</v>
      </c>
    </row>
    <row r="80" spans="2:10" x14ac:dyDescent="0.55000000000000004">
      <c r="B80" s="21" t="str">
        <f>aux!A78</f>
        <v>FNB</v>
      </c>
      <c r="C80" s="22" t="str">
        <f>aux!B78</f>
        <v>Long</v>
      </c>
      <c r="D80" s="23">
        <f>aux!C78</f>
        <v>44874</v>
      </c>
      <c r="E80" s="22">
        <f>aux!D78</f>
        <v>14.11</v>
      </c>
      <c r="F80" s="23">
        <f>aux!E78</f>
        <v>44902</v>
      </c>
      <c r="G80" s="22">
        <f>aux!F78</f>
        <v>12.92</v>
      </c>
      <c r="H80" s="22">
        <f>aux!J78</f>
        <v>2820</v>
      </c>
      <c r="I80" s="24">
        <f>aux!H78</f>
        <v>-3375.8</v>
      </c>
      <c r="J80" s="25"/>
    </row>
    <row r="81" spans="2:10" x14ac:dyDescent="0.55000000000000004">
      <c r="B81" s="26" t="str">
        <f>aux!A79</f>
        <v>WBS</v>
      </c>
      <c r="C81" s="27" t="str">
        <f>aux!B79</f>
        <v>Short</v>
      </c>
      <c r="D81" s="28">
        <f>aux!C79</f>
        <v>44874</v>
      </c>
      <c r="E81" s="27">
        <f>aux!D79</f>
        <v>54.34</v>
      </c>
      <c r="F81" s="28">
        <f>aux!E79</f>
        <v>44902</v>
      </c>
      <c r="G81" s="27">
        <f>aux!F79</f>
        <v>47.939990000000002</v>
      </c>
      <c r="H81" s="27">
        <f>aux!J79</f>
        <v>726</v>
      </c>
      <c r="I81" s="29">
        <f>aux!H79</f>
        <v>4626.3999999999996</v>
      </c>
      <c r="J81" s="30">
        <f>aux!R79</f>
        <v>1250.5999999999999</v>
      </c>
    </row>
    <row r="82" spans="2:10" x14ac:dyDescent="0.55000000000000004">
      <c r="B82" s="21" t="str">
        <f>aux!A80</f>
        <v>BXP</v>
      </c>
      <c r="C82" s="22" t="str">
        <f>aux!B80</f>
        <v>Long</v>
      </c>
      <c r="D82" s="23">
        <f>aux!C80</f>
        <v>44888</v>
      </c>
      <c r="E82" s="22">
        <f>aux!D80</f>
        <v>70</v>
      </c>
      <c r="F82" s="23">
        <f>aux!E80</f>
        <v>44903</v>
      </c>
      <c r="G82" s="22">
        <f>aux!F80</f>
        <v>65</v>
      </c>
      <c r="H82" s="22">
        <f>aux!J80</f>
        <v>567</v>
      </c>
      <c r="I82" s="24">
        <f>aux!H80</f>
        <v>-2855</v>
      </c>
      <c r="J82" s="25"/>
    </row>
    <row r="83" spans="2:10" x14ac:dyDescent="0.55000000000000004">
      <c r="B83" s="26" t="str">
        <f>aux!A81</f>
        <v>SLG</v>
      </c>
      <c r="C83" s="27" t="str">
        <f>aux!B81</f>
        <v>Short</v>
      </c>
      <c r="D83" s="28">
        <f>aux!C81</f>
        <v>44888</v>
      </c>
      <c r="E83" s="27">
        <f>aux!D81</f>
        <v>40.18</v>
      </c>
      <c r="F83" s="28">
        <f>aux!E81</f>
        <v>44903</v>
      </c>
      <c r="G83" s="27">
        <f>aux!F81</f>
        <v>34.979999999999997</v>
      </c>
      <c r="H83" s="27">
        <f>aux!J81</f>
        <v>973</v>
      </c>
      <c r="I83" s="29">
        <f>aux!H81</f>
        <v>5039.6000000000004</v>
      </c>
      <c r="J83" s="30">
        <f>aux!R81</f>
        <v>2184.6</v>
      </c>
    </row>
    <row r="84" spans="2:10" x14ac:dyDescent="0.55000000000000004">
      <c r="B84" s="21" t="str">
        <f>aux!A82</f>
        <v>CATY</v>
      </c>
      <c r="C84" s="22" t="str">
        <f>aux!B82</f>
        <v>Short</v>
      </c>
      <c r="D84" s="23">
        <f>aux!C82</f>
        <v>44902</v>
      </c>
      <c r="E84" s="22">
        <f>aux!D82</f>
        <v>43.12</v>
      </c>
      <c r="F84" s="23">
        <f>aux!E82</f>
        <v>44908</v>
      </c>
      <c r="G84" s="22">
        <f>aux!F82</f>
        <v>44.86</v>
      </c>
      <c r="H84" s="22">
        <f>aux!J82</f>
        <v>916</v>
      </c>
      <c r="I84" s="24">
        <f>aux!H82</f>
        <v>-1613.84</v>
      </c>
      <c r="J84" s="25"/>
    </row>
    <row r="85" spans="2:10" x14ac:dyDescent="0.55000000000000004">
      <c r="B85" s="26" t="str">
        <f>aux!A83</f>
        <v>FITB</v>
      </c>
      <c r="C85" s="27" t="str">
        <f>aux!B83</f>
        <v>Long</v>
      </c>
      <c r="D85" s="28">
        <f>aux!C83</f>
        <v>44902</v>
      </c>
      <c r="E85" s="27">
        <f>aux!D83</f>
        <v>32.380000000000003</v>
      </c>
      <c r="F85" s="28">
        <f>aux!E83</f>
        <v>44908</v>
      </c>
      <c r="G85" s="27">
        <f>aux!F83</f>
        <v>33.96</v>
      </c>
      <c r="H85" s="27">
        <f>aux!J83</f>
        <v>1240</v>
      </c>
      <c r="I85" s="29">
        <f>aux!H83</f>
        <v>1939.2</v>
      </c>
      <c r="J85" s="30">
        <f>aux!R83</f>
        <v>325.36</v>
      </c>
    </row>
    <row r="86" spans="2:10" x14ac:dyDescent="0.55000000000000004">
      <c r="B86" s="21" t="str">
        <f>aux!A84</f>
        <v>FNB</v>
      </c>
      <c r="C86" s="22" t="str">
        <f>aux!B84</f>
        <v>Short</v>
      </c>
      <c r="D86" s="23">
        <f>aux!C84</f>
        <v>44904</v>
      </c>
      <c r="E86" s="22">
        <f>aux!D84</f>
        <v>13.04</v>
      </c>
      <c r="F86" s="23">
        <f>aux!E84</f>
        <v>44928</v>
      </c>
      <c r="G86" s="22">
        <f>aux!F84</f>
        <v>13.05</v>
      </c>
      <c r="H86" s="22">
        <f>aux!J84</f>
        <v>3039</v>
      </c>
      <c r="I86" s="24">
        <f>aux!H84</f>
        <v>-50.39</v>
      </c>
      <c r="J86" s="25"/>
    </row>
    <row r="87" spans="2:10" x14ac:dyDescent="0.55000000000000004">
      <c r="B87" s="26" t="str">
        <f>aux!A85</f>
        <v>WBS</v>
      </c>
      <c r="C87" s="27" t="str">
        <f>aux!B85</f>
        <v>Long</v>
      </c>
      <c r="D87" s="28">
        <f>aux!C85</f>
        <v>44904</v>
      </c>
      <c r="E87" s="27">
        <f>aux!D85</f>
        <v>47.505000000000003</v>
      </c>
      <c r="F87" s="28">
        <f>aux!E85</f>
        <v>44928</v>
      </c>
      <c r="G87" s="27">
        <f>aux!F85</f>
        <v>47.34</v>
      </c>
      <c r="H87" s="27">
        <f>aux!J85</f>
        <v>843</v>
      </c>
      <c r="I87" s="29">
        <f>aux!H85</f>
        <v>-159.09</v>
      </c>
      <c r="J87" s="30">
        <f>aux!R85</f>
        <v>-209.49</v>
      </c>
    </row>
    <row r="88" spans="2:10" x14ac:dyDescent="0.55000000000000004">
      <c r="B88" s="21" t="str">
        <f>aux!A86</f>
        <v>APA</v>
      </c>
      <c r="C88" s="22" t="str">
        <f>aux!B86</f>
        <v>Open Short</v>
      </c>
      <c r="D88" s="23">
        <f>aux!C86</f>
        <v>44901</v>
      </c>
      <c r="E88" s="22">
        <f>aux!D86</f>
        <v>45.06</v>
      </c>
      <c r="F88" s="23">
        <f>aux!E86</f>
        <v>44928</v>
      </c>
      <c r="G88" s="22">
        <f>aux!F86</f>
        <v>46.68</v>
      </c>
      <c r="H88" s="22">
        <f>aux!J86</f>
        <v>875</v>
      </c>
      <c r="I88" s="24">
        <f>aux!H86</f>
        <v>-1437.5</v>
      </c>
      <c r="J88" s="25"/>
    </row>
    <row r="89" spans="2:10" x14ac:dyDescent="0.55000000000000004">
      <c r="B89" s="26" t="str">
        <f>aux!A87</f>
        <v>OXY</v>
      </c>
      <c r="C89" s="27" t="str">
        <f>aux!B87</f>
        <v>Open Long</v>
      </c>
      <c r="D89" s="28">
        <f>aux!C87</f>
        <v>44901</v>
      </c>
      <c r="E89" s="27">
        <f>aux!D87</f>
        <v>66.13</v>
      </c>
      <c r="F89" s="28">
        <f>aux!E87</f>
        <v>44928</v>
      </c>
      <c r="G89" s="27">
        <f>aux!F87</f>
        <v>62.99</v>
      </c>
      <c r="H89" s="27">
        <f>aux!J87</f>
        <v>602</v>
      </c>
      <c r="I89" s="29">
        <f>aux!H87</f>
        <v>-1910.28</v>
      </c>
      <c r="J89" s="30">
        <f>aux!R87</f>
        <v>-3347.78</v>
      </c>
    </row>
    <row r="90" spans="2:10" x14ac:dyDescent="0.55000000000000004">
      <c r="B90" s="21" t="str">
        <f>aux!A88</f>
        <v>PCH</v>
      </c>
      <c r="C90" s="22" t="str">
        <f>aux!B88</f>
        <v>Open Long</v>
      </c>
      <c r="D90" s="23">
        <f>aux!C88</f>
        <v>44909</v>
      </c>
      <c r="E90" s="22">
        <f>aux!D88</f>
        <v>47.043329999999997</v>
      </c>
      <c r="F90" s="23">
        <f>aux!E88</f>
        <v>44928</v>
      </c>
      <c r="G90" s="22">
        <f>aux!F88</f>
        <v>43.99</v>
      </c>
      <c r="H90" s="22">
        <f>aux!J88</f>
        <v>861</v>
      </c>
      <c r="I90" s="24">
        <f>aux!H88</f>
        <v>-2648.92</v>
      </c>
      <c r="J90" s="25"/>
    </row>
    <row r="91" spans="2:10" x14ac:dyDescent="0.55000000000000004">
      <c r="B91" s="26" t="str">
        <f>aux!A89</f>
        <v>WY</v>
      </c>
      <c r="C91" s="27" t="str">
        <f>aux!B89</f>
        <v>Open Short</v>
      </c>
      <c r="D91" s="28">
        <f>aux!C89</f>
        <v>44909</v>
      </c>
      <c r="E91" s="27">
        <f>aux!D89</f>
        <v>32.729999999999997</v>
      </c>
      <c r="F91" s="28">
        <f>aux!E89</f>
        <v>44928</v>
      </c>
      <c r="G91" s="27">
        <f>aux!F89</f>
        <v>31</v>
      </c>
      <c r="H91" s="27">
        <f>aux!J89</f>
        <v>1216</v>
      </c>
      <c r="I91" s="29">
        <f>aux!H89</f>
        <v>2083.6799999999998</v>
      </c>
      <c r="J91" s="30">
        <f>aux!R89</f>
        <v>-565.24</v>
      </c>
    </row>
    <row r="92" spans="2:10" x14ac:dyDescent="0.55000000000000004">
      <c r="B92" s="21" t="str">
        <f>aux!A90</f>
        <v>CATY</v>
      </c>
      <c r="C92" s="22" t="str">
        <f>aux!B90</f>
        <v>Open Long</v>
      </c>
      <c r="D92" s="23">
        <f>aux!C90</f>
        <v>44923</v>
      </c>
      <c r="E92" s="22">
        <f>aux!D90</f>
        <v>41.02</v>
      </c>
      <c r="F92" s="23">
        <f>aux!E90</f>
        <v>44928</v>
      </c>
      <c r="G92" s="22">
        <f>aux!F90</f>
        <v>40.79</v>
      </c>
      <c r="H92" s="22">
        <f>aux!J90</f>
        <v>975</v>
      </c>
      <c r="I92" s="24">
        <f>aux!H90</f>
        <v>-244.25</v>
      </c>
      <c r="J92" s="25"/>
    </row>
    <row r="93" spans="2:10" x14ac:dyDescent="0.55000000000000004">
      <c r="B93" s="26" t="str">
        <f>aux!A91</f>
        <v>FITB</v>
      </c>
      <c r="C93" s="27" t="str">
        <f>aux!B91</f>
        <v>Open Short</v>
      </c>
      <c r="D93" s="28">
        <f>aux!C91</f>
        <v>44923</v>
      </c>
      <c r="E93" s="27">
        <f>aux!D91</f>
        <v>32.94</v>
      </c>
      <c r="F93" s="28">
        <f>aux!E91</f>
        <v>44928</v>
      </c>
      <c r="G93" s="27">
        <f>aux!F91</f>
        <v>32.81</v>
      </c>
      <c r="H93" s="27">
        <f>aux!J91</f>
        <v>1219</v>
      </c>
      <c r="I93" s="29">
        <f>aux!H91</f>
        <v>138.47</v>
      </c>
      <c r="J93" s="30">
        <f>aux!R91</f>
        <v>-105.78</v>
      </c>
    </row>
    <row r="94" spans="2:10" x14ac:dyDescent="0.55000000000000004">
      <c r="B94" s="10"/>
      <c r="C94" s="1"/>
      <c r="D94" s="2"/>
      <c r="E94" s="1"/>
      <c r="F94" s="2"/>
      <c r="G94" s="1"/>
      <c r="H94" s="1"/>
      <c r="I94" s="11"/>
      <c r="J94" s="15"/>
    </row>
  </sheetData>
  <conditionalFormatting sqref="B4:J999">
    <cfRule type="expression" dxfId="0" priority="2">
      <formula>LEFT($C4,4)="Open"</formula>
    </cfRule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22"/>
  <sheetViews>
    <sheetView workbookViewId="0">
      <selection activeCell="O8" sqref="O8"/>
    </sheetView>
  </sheetViews>
  <sheetFormatPr baseColWidth="10" defaultRowHeight="14.4" x14ac:dyDescent="0.55000000000000004"/>
  <cols>
    <col min="8" max="8" width="3.15625" customWidth="1"/>
  </cols>
  <sheetData>
    <row r="2" spans="2:8" ht="18.3" x14ac:dyDescent="0.7">
      <c r="B2" s="5" t="s">
        <v>24</v>
      </c>
      <c r="H2" s="5" t="s">
        <v>26</v>
      </c>
    </row>
    <row r="4" spans="2:8" x14ac:dyDescent="0.55000000000000004">
      <c r="B4" s="13"/>
      <c r="H4" s="13"/>
    </row>
    <row r="22" spans="9:9" x14ac:dyDescent="0.55000000000000004">
      <c r="I22" s="14" t="s">
        <v>25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I29" sqref="I29"/>
    </sheetView>
  </sheetViews>
  <sheetFormatPr baseColWidth="10" defaultRowHeight="14.4" x14ac:dyDescent="0.55000000000000004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T91"/>
  <sheetViews>
    <sheetView topLeftCell="J1" workbookViewId="0">
      <selection activeCell="V47" sqref="V47"/>
    </sheetView>
  </sheetViews>
  <sheetFormatPr baseColWidth="10" defaultRowHeight="14.4" x14ac:dyDescent="0.55000000000000004"/>
  <cols>
    <col min="1" max="1" width="8.26171875" style="7" bestFit="1" customWidth="1"/>
    <col min="2" max="2" width="9.62890625" style="7" bestFit="1" customWidth="1"/>
    <col min="3" max="8" width="11.1015625" style="7" customWidth="1"/>
    <col min="9" max="9" width="11.5234375" style="7" bestFit="1" customWidth="1"/>
    <col min="10" max="16384" width="10.9453125" style="7"/>
  </cols>
  <sheetData>
    <row r="1" spans="1:20" x14ac:dyDescent="0.55000000000000004">
      <c r="A1" s="6" t="s">
        <v>0</v>
      </c>
      <c r="B1" s="7" t="s">
        <v>1</v>
      </c>
      <c r="C1" s="8" t="s">
        <v>2</v>
      </c>
      <c r="D1" s="7" t="s">
        <v>3</v>
      </c>
      <c r="E1" s="8" t="s">
        <v>5</v>
      </c>
      <c r="F1" s="7" t="s">
        <v>6</v>
      </c>
      <c r="G1" s="9" t="s">
        <v>7</v>
      </c>
      <c r="H1" s="7" t="s">
        <v>8</v>
      </c>
      <c r="I1" s="9" t="s">
        <v>9</v>
      </c>
      <c r="J1" s="7" t="s">
        <v>4</v>
      </c>
      <c r="K1" s="7" t="s">
        <v>10</v>
      </c>
      <c r="L1" s="7" t="s">
        <v>11</v>
      </c>
      <c r="M1" s="7" t="s">
        <v>12</v>
      </c>
      <c r="N1" s="7" t="s">
        <v>13</v>
      </c>
      <c r="O1" s="9" t="s">
        <v>14</v>
      </c>
      <c r="P1" s="9" t="s">
        <v>15</v>
      </c>
      <c r="Q1" s="7" t="s">
        <v>16</v>
      </c>
      <c r="R1" s="7" t="s">
        <v>29</v>
      </c>
      <c r="T1" s="7" t="s">
        <v>56</v>
      </c>
    </row>
    <row r="2" spans="1:20" x14ac:dyDescent="0.55000000000000004">
      <c r="A2" s="7" t="s">
        <v>30</v>
      </c>
      <c r="B2" s="7" t="s">
        <v>27</v>
      </c>
      <c r="C2" s="8">
        <v>44568</v>
      </c>
      <c r="D2" s="7">
        <v>13.54</v>
      </c>
      <c r="E2" s="8">
        <v>44582</v>
      </c>
      <c r="F2" s="7">
        <v>13.24</v>
      </c>
      <c r="G2" s="9">
        <v>-2.2200000000000001E-2</v>
      </c>
      <c r="H2" s="7">
        <v>868</v>
      </c>
      <c r="I2" s="9">
        <v>2.1700000000000001E-2</v>
      </c>
      <c r="J2" s="7">
        <v>2960</v>
      </c>
      <c r="K2" s="7">
        <v>40078.400000000001</v>
      </c>
      <c r="L2" s="7">
        <v>868</v>
      </c>
      <c r="M2" s="7">
        <v>10</v>
      </c>
      <c r="N2" s="7">
        <v>86.8</v>
      </c>
      <c r="O2" s="9">
        <v>-4.2099999999999999E-2</v>
      </c>
      <c r="P2" s="9">
        <v>2.6599999999999999E-2</v>
      </c>
      <c r="Q2" s="7" t="s">
        <v>17</v>
      </c>
      <c r="R2" s="7">
        <v>0</v>
      </c>
      <c r="T2" s="20">
        <v>100000</v>
      </c>
    </row>
    <row r="3" spans="1:20" x14ac:dyDescent="0.55000000000000004">
      <c r="A3" s="7" t="s">
        <v>31</v>
      </c>
      <c r="B3" s="7" t="s">
        <v>21</v>
      </c>
      <c r="C3" s="8">
        <v>44568</v>
      </c>
      <c r="D3" s="7">
        <v>61.72</v>
      </c>
      <c r="E3" s="8">
        <v>44582</v>
      </c>
      <c r="F3" s="7">
        <v>63</v>
      </c>
      <c r="G3" s="9">
        <v>2.07E-2</v>
      </c>
      <c r="H3" s="7">
        <v>806.88</v>
      </c>
      <c r="I3" s="9">
        <v>2.0199999999999999E-2</v>
      </c>
      <c r="J3" s="7">
        <v>646</v>
      </c>
      <c r="K3" s="7">
        <v>39871.120000000003</v>
      </c>
      <c r="L3" s="7">
        <v>1674.88</v>
      </c>
      <c r="M3" s="7">
        <v>10</v>
      </c>
      <c r="N3" s="7">
        <v>80.69</v>
      </c>
      <c r="O3" s="9">
        <v>-9.5999999999999992E-3</v>
      </c>
      <c r="P3" s="9">
        <v>5.3100000000000001E-2</v>
      </c>
      <c r="Q3" s="7" t="s">
        <v>17</v>
      </c>
      <c r="R3" s="7">
        <v>1674.88</v>
      </c>
      <c r="S3" s="7">
        <v>1674.88</v>
      </c>
      <c r="T3" s="20">
        <f>T2+S3</f>
        <v>101674.88</v>
      </c>
    </row>
    <row r="4" spans="1:20" x14ac:dyDescent="0.55000000000000004">
      <c r="A4" s="7" t="s">
        <v>32</v>
      </c>
      <c r="B4" s="7" t="s">
        <v>27</v>
      </c>
      <c r="C4" s="8">
        <v>44585</v>
      </c>
      <c r="D4" s="7">
        <v>13.99</v>
      </c>
      <c r="E4" s="8">
        <v>44588</v>
      </c>
      <c r="F4" s="7">
        <v>14.77</v>
      </c>
      <c r="G4" s="9">
        <v>5.5800000000000002E-2</v>
      </c>
      <c r="H4" s="7">
        <v>-2216.48</v>
      </c>
      <c r="I4" s="9">
        <v>-5.6300000000000003E-2</v>
      </c>
      <c r="J4" s="7">
        <v>2816</v>
      </c>
      <c r="K4" s="7">
        <v>39395.839999999997</v>
      </c>
      <c r="L4" s="7">
        <v>-541.6</v>
      </c>
      <c r="M4" s="7">
        <v>4</v>
      </c>
      <c r="N4" s="7">
        <v>-554.12</v>
      </c>
      <c r="O4" s="9">
        <v>-5.5800000000000002E-2</v>
      </c>
      <c r="P4" s="9">
        <v>5.0000000000000001E-3</v>
      </c>
      <c r="Q4" s="7" t="s">
        <v>17</v>
      </c>
      <c r="R4" s="7">
        <v>0</v>
      </c>
      <c r="S4" s="7">
        <v>2557.79</v>
      </c>
      <c r="T4" s="20">
        <f t="shared" ref="T4:T67" si="0">T3+S4</f>
        <v>104232.67</v>
      </c>
    </row>
    <row r="5" spans="1:20" x14ac:dyDescent="0.55000000000000004">
      <c r="A5" s="7" t="s">
        <v>33</v>
      </c>
      <c r="B5" s="7" t="s">
        <v>21</v>
      </c>
      <c r="C5" s="8">
        <v>44585</v>
      </c>
      <c r="D5" s="7">
        <v>60.54</v>
      </c>
      <c r="E5" s="8">
        <v>44588</v>
      </c>
      <c r="F5" s="7">
        <v>67.95</v>
      </c>
      <c r="G5" s="9">
        <v>0.12239999999999999</v>
      </c>
      <c r="H5" s="7">
        <v>4774.2700000000004</v>
      </c>
      <c r="I5" s="9">
        <v>0.12189999999999999</v>
      </c>
      <c r="J5" s="7">
        <v>647</v>
      </c>
      <c r="K5" s="7">
        <v>39169.379999999997</v>
      </c>
      <c r="L5" s="7">
        <v>4232.67</v>
      </c>
      <c r="M5" s="7">
        <v>4</v>
      </c>
      <c r="N5" s="7">
        <v>1193.57</v>
      </c>
      <c r="O5" s="9">
        <v>-1.7299999999999999E-2</v>
      </c>
      <c r="P5" s="9">
        <v>0.1303</v>
      </c>
      <c r="Q5" s="7" t="s">
        <v>17</v>
      </c>
      <c r="R5" s="7">
        <v>2557.79</v>
      </c>
      <c r="S5" s="7">
        <v>-1653.2</v>
      </c>
      <c r="T5" s="20">
        <f t="shared" si="0"/>
        <v>102579.47</v>
      </c>
    </row>
    <row r="6" spans="1:20" x14ac:dyDescent="0.55000000000000004">
      <c r="A6" s="7" t="s">
        <v>34</v>
      </c>
      <c r="B6" s="7" t="s">
        <v>21</v>
      </c>
      <c r="C6" s="8">
        <v>44567</v>
      </c>
      <c r="D6" s="7">
        <v>25.02</v>
      </c>
      <c r="E6" s="8">
        <v>44599</v>
      </c>
      <c r="F6" s="7">
        <v>25.32</v>
      </c>
      <c r="G6" s="9">
        <v>1.2E-2</v>
      </c>
      <c r="H6" s="7">
        <v>466</v>
      </c>
      <c r="I6" s="9">
        <v>1.15E-2</v>
      </c>
      <c r="J6" s="7">
        <v>1620</v>
      </c>
      <c r="K6" s="7">
        <v>40532.400000000001</v>
      </c>
      <c r="L6" s="7">
        <v>4698.67</v>
      </c>
      <c r="M6" s="7">
        <v>22</v>
      </c>
      <c r="N6" s="7">
        <v>21.18</v>
      </c>
      <c r="O6" s="9">
        <v>-5.4399999999999997E-2</v>
      </c>
      <c r="P6" s="9">
        <v>5.28E-2</v>
      </c>
      <c r="Q6" s="7" t="s">
        <v>17</v>
      </c>
      <c r="R6" s="7">
        <v>0</v>
      </c>
      <c r="S6" s="7">
        <v>100.94</v>
      </c>
      <c r="T6" s="20">
        <f t="shared" si="0"/>
        <v>102680.41</v>
      </c>
    </row>
    <row r="7" spans="1:20" x14ac:dyDescent="0.55000000000000004">
      <c r="A7" s="7" t="s">
        <v>35</v>
      </c>
      <c r="B7" s="7" t="s">
        <v>27</v>
      </c>
      <c r="C7" s="8">
        <v>44567</v>
      </c>
      <c r="D7" s="7">
        <v>98.96</v>
      </c>
      <c r="E7" s="8">
        <v>44599</v>
      </c>
      <c r="F7" s="7">
        <v>104.08</v>
      </c>
      <c r="G7" s="9">
        <v>5.1700000000000003E-2</v>
      </c>
      <c r="H7" s="7">
        <v>-2119.1999999999998</v>
      </c>
      <c r="I7" s="9">
        <v>-5.2200000000000003E-2</v>
      </c>
      <c r="J7" s="7">
        <v>410</v>
      </c>
      <c r="K7" s="7">
        <v>40573.599999999999</v>
      </c>
      <c r="L7" s="7">
        <v>2579.4699999999998</v>
      </c>
      <c r="M7" s="7">
        <v>22</v>
      </c>
      <c r="N7" s="7">
        <v>-96.33</v>
      </c>
      <c r="O7" s="9">
        <v>-7.6100000000000001E-2</v>
      </c>
      <c r="P7" s="9">
        <v>1.38E-2</v>
      </c>
      <c r="Q7" s="7" t="s">
        <v>17</v>
      </c>
      <c r="R7" s="7">
        <v>-1653.2</v>
      </c>
      <c r="S7" s="7">
        <v>-4456.8999999999996</v>
      </c>
      <c r="T7" s="20">
        <f t="shared" si="0"/>
        <v>98223.510000000009</v>
      </c>
    </row>
    <row r="8" spans="1:20" x14ac:dyDescent="0.55000000000000004">
      <c r="A8" s="7" t="s">
        <v>36</v>
      </c>
      <c r="B8" s="7" t="s">
        <v>21</v>
      </c>
      <c r="C8" s="8">
        <v>44573</v>
      </c>
      <c r="D8" s="7">
        <v>24.79</v>
      </c>
      <c r="E8" s="8">
        <v>44599</v>
      </c>
      <c r="F8" s="7">
        <v>24.355</v>
      </c>
      <c r="G8" s="9">
        <v>-1.7500000000000002E-2</v>
      </c>
      <c r="H8" s="7">
        <v>-725.57</v>
      </c>
      <c r="I8" s="9">
        <v>-1.7999999999999999E-2</v>
      </c>
      <c r="J8" s="7">
        <v>1622</v>
      </c>
      <c r="K8" s="7">
        <v>40209.379999999997</v>
      </c>
      <c r="L8" s="7">
        <v>1853.9</v>
      </c>
      <c r="M8" s="7">
        <v>18</v>
      </c>
      <c r="N8" s="7">
        <v>-40.31</v>
      </c>
      <c r="O8" s="9">
        <v>-0.1384</v>
      </c>
      <c r="P8" s="9">
        <v>2.9899999999999999E-2</v>
      </c>
      <c r="Q8" s="7" t="s">
        <v>17</v>
      </c>
      <c r="R8" s="7">
        <v>0</v>
      </c>
      <c r="S8" s="7">
        <v>-678.52</v>
      </c>
      <c r="T8" s="20">
        <f t="shared" si="0"/>
        <v>97544.99</v>
      </c>
    </row>
    <row r="9" spans="1:20" x14ac:dyDescent="0.55000000000000004">
      <c r="A9" s="7" t="s">
        <v>37</v>
      </c>
      <c r="B9" s="7" t="s">
        <v>27</v>
      </c>
      <c r="C9" s="8">
        <v>44573</v>
      </c>
      <c r="D9" s="7">
        <v>65.77</v>
      </c>
      <c r="E9" s="8">
        <v>44599</v>
      </c>
      <c r="F9" s="7">
        <v>64.38</v>
      </c>
      <c r="G9" s="9">
        <v>-2.1100000000000001E-2</v>
      </c>
      <c r="H9" s="7">
        <v>826.51</v>
      </c>
      <c r="I9" s="9">
        <v>2.06E-2</v>
      </c>
      <c r="J9" s="7">
        <v>609</v>
      </c>
      <c r="K9" s="7">
        <v>40053.93</v>
      </c>
      <c r="L9" s="7">
        <v>2680.41</v>
      </c>
      <c r="M9" s="7">
        <v>18</v>
      </c>
      <c r="N9" s="7">
        <v>45.92</v>
      </c>
      <c r="O9" s="9">
        <v>-4.8399999999999999E-2</v>
      </c>
      <c r="P9" s="9">
        <v>9.7199999999999995E-2</v>
      </c>
      <c r="Q9" s="7" t="s">
        <v>17</v>
      </c>
      <c r="R9" s="7">
        <v>100.94</v>
      </c>
      <c r="S9" s="7">
        <v>1047.78</v>
      </c>
      <c r="T9" s="20">
        <f t="shared" si="0"/>
        <v>98592.77</v>
      </c>
    </row>
    <row r="10" spans="1:20" x14ac:dyDescent="0.55000000000000004">
      <c r="A10" s="7" t="s">
        <v>38</v>
      </c>
      <c r="B10" s="7" t="s">
        <v>39</v>
      </c>
      <c r="C10" s="8">
        <v>44566</v>
      </c>
      <c r="D10" s="7">
        <v>30</v>
      </c>
      <c r="E10" s="8">
        <v>44603</v>
      </c>
      <c r="F10" s="7">
        <v>33.64</v>
      </c>
      <c r="G10" s="9">
        <v>0.12130000000000001</v>
      </c>
      <c r="H10" s="7">
        <v>4919.4799999999996</v>
      </c>
      <c r="I10" s="9">
        <v>0.1208</v>
      </c>
      <c r="J10" s="7">
        <v>1357</v>
      </c>
      <c r="K10" s="7">
        <v>40710</v>
      </c>
      <c r="L10" s="7">
        <v>7599.89</v>
      </c>
      <c r="M10" s="7">
        <v>28</v>
      </c>
      <c r="N10" s="7">
        <v>175.7</v>
      </c>
      <c r="O10" s="9">
        <v>-6.7199999999999996E-2</v>
      </c>
      <c r="P10" s="9">
        <v>0.21529999999999999</v>
      </c>
      <c r="Q10" s="7" t="s">
        <v>17</v>
      </c>
      <c r="R10" s="7">
        <v>0</v>
      </c>
      <c r="S10" s="7">
        <v>498.66</v>
      </c>
      <c r="T10" s="20">
        <f t="shared" si="0"/>
        <v>99091.430000000008</v>
      </c>
    </row>
    <row r="11" spans="1:20" x14ac:dyDescent="0.55000000000000004">
      <c r="A11" s="7" t="s">
        <v>40</v>
      </c>
      <c r="B11" s="7" t="s">
        <v>41</v>
      </c>
      <c r="C11" s="8">
        <v>44566</v>
      </c>
      <c r="D11" s="7">
        <v>33.19</v>
      </c>
      <c r="E11" s="8">
        <v>44603</v>
      </c>
      <c r="F11" s="7">
        <v>41</v>
      </c>
      <c r="G11" s="9">
        <v>0.23530000000000001</v>
      </c>
      <c r="H11" s="7">
        <v>-9376.3799999999992</v>
      </c>
      <c r="I11" s="9">
        <v>-0.23580000000000001</v>
      </c>
      <c r="J11" s="7">
        <v>1198</v>
      </c>
      <c r="K11" s="7">
        <v>39761.620000000003</v>
      </c>
      <c r="L11" s="7">
        <v>-1776.49</v>
      </c>
      <c r="M11" s="7">
        <v>28</v>
      </c>
      <c r="N11" s="7">
        <v>-334.87</v>
      </c>
      <c r="O11" s="9">
        <v>-0.30020000000000002</v>
      </c>
      <c r="P11" s="9">
        <v>5.4800000000000001E-2</v>
      </c>
      <c r="Q11" s="7" t="s">
        <v>17</v>
      </c>
      <c r="R11" s="7">
        <v>-4456.8999999999996</v>
      </c>
      <c r="S11" s="7">
        <v>918.93</v>
      </c>
      <c r="T11" s="20">
        <f t="shared" si="0"/>
        <v>100010.36</v>
      </c>
    </row>
    <row r="12" spans="1:20" x14ac:dyDescent="0.55000000000000004">
      <c r="A12" s="7" t="s">
        <v>32</v>
      </c>
      <c r="B12" s="7" t="s">
        <v>21</v>
      </c>
      <c r="C12" s="8">
        <v>44589</v>
      </c>
      <c r="D12" s="7">
        <v>13.23</v>
      </c>
      <c r="E12" s="8">
        <v>44608</v>
      </c>
      <c r="F12" s="7">
        <v>14.34</v>
      </c>
      <c r="G12" s="9">
        <v>8.3900000000000002E-2</v>
      </c>
      <c r="H12" s="7">
        <v>3305.56</v>
      </c>
      <c r="I12" s="9">
        <v>8.3400000000000002E-2</v>
      </c>
      <c r="J12" s="7">
        <v>2996</v>
      </c>
      <c r="K12" s="7">
        <v>39637.08</v>
      </c>
      <c r="L12" s="7">
        <v>1529.07</v>
      </c>
      <c r="M12" s="7">
        <v>14</v>
      </c>
      <c r="N12" s="7">
        <v>236.11</v>
      </c>
      <c r="O12" s="9">
        <v>-4.8999999999999998E-3</v>
      </c>
      <c r="P12" s="9">
        <v>9.2999999999999999E-2</v>
      </c>
      <c r="Q12" s="7" t="s">
        <v>17</v>
      </c>
      <c r="R12" s="7">
        <v>0</v>
      </c>
      <c r="S12" s="7">
        <v>1219.1500000000001</v>
      </c>
      <c r="T12" s="20">
        <f t="shared" si="0"/>
        <v>101229.51</v>
      </c>
    </row>
    <row r="13" spans="1:20" x14ac:dyDescent="0.55000000000000004">
      <c r="A13" s="7" t="s">
        <v>33</v>
      </c>
      <c r="B13" s="7" t="s">
        <v>27</v>
      </c>
      <c r="C13" s="8">
        <v>44589</v>
      </c>
      <c r="D13" s="7">
        <v>66.790000000000006</v>
      </c>
      <c r="E13" s="8">
        <v>44608</v>
      </c>
      <c r="F13" s="7">
        <v>73.430000000000007</v>
      </c>
      <c r="G13" s="9">
        <v>9.9400000000000002E-2</v>
      </c>
      <c r="H13" s="7">
        <v>-3984.08</v>
      </c>
      <c r="I13" s="9">
        <v>-9.9900000000000003E-2</v>
      </c>
      <c r="J13" s="7">
        <v>597</v>
      </c>
      <c r="K13" s="7">
        <v>39873.629999999997</v>
      </c>
      <c r="L13" s="7">
        <v>-2455.0100000000002</v>
      </c>
      <c r="M13" s="7">
        <v>14</v>
      </c>
      <c r="N13" s="7">
        <v>-284.58</v>
      </c>
      <c r="O13" s="9">
        <v>-0.1295</v>
      </c>
      <c r="P13" s="9">
        <v>8.2000000000000007E-3</v>
      </c>
      <c r="Q13" s="7" t="s">
        <v>17</v>
      </c>
      <c r="R13" s="7">
        <v>-678.52</v>
      </c>
      <c r="S13" s="7">
        <v>1624.19</v>
      </c>
      <c r="T13" s="20">
        <f t="shared" si="0"/>
        <v>102853.7</v>
      </c>
    </row>
    <row r="14" spans="1:20" x14ac:dyDescent="0.55000000000000004">
      <c r="A14" s="7" t="s">
        <v>42</v>
      </c>
      <c r="B14" s="7" t="s">
        <v>21</v>
      </c>
      <c r="C14" s="8">
        <v>44614</v>
      </c>
      <c r="D14" s="7">
        <v>121.07</v>
      </c>
      <c r="E14" s="8">
        <v>44615</v>
      </c>
      <c r="F14" s="7">
        <v>122.19</v>
      </c>
      <c r="G14" s="9">
        <v>9.2999999999999992E-3</v>
      </c>
      <c r="H14" s="7">
        <v>349.6</v>
      </c>
      <c r="I14" s="9">
        <v>8.8000000000000005E-3</v>
      </c>
      <c r="J14" s="7">
        <v>330</v>
      </c>
      <c r="K14" s="7">
        <v>39953.1</v>
      </c>
      <c r="L14" s="7">
        <v>-2105.41</v>
      </c>
      <c r="M14" s="7">
        <v>2</v>
      </c>
      <c r="N14" s="7">
        <v>174.8</v>
      </c>
      <c r="O14" s="9">
        <v>-1.77E-2</v>
      </c>
      <c r="P14" s="9">
        <v>9.2999999999999992E-3</v>
      </c>
      <c r="Q14" s="7" t="s">
        <v>17</v>
      </c>
      <c r="R14" s="7">
        <v>0</v>
      </c>
      <c r="S14" s="7">
        <v>751.34</v>
      </c>
      <c r="T14" s="20">
        <f t="shared" si="0"/>
        <v>103605.04</v>
      </c>
    </row>
    <row r="15" spans="1:20" x14ac:dyDescent="0.55000000000000004">
      <c r="A15" s="7" t="s">
        <v>43</v>
      </c>
      <c r="B15" s="7" t="s">
        <v>27</v>
      </c>
      <c r="C15" s="8">
        <v>44614</v>
      </c>
      <c r="D15" s="7">
        <v>82</v>
      </c>
      <c r="E15" s="8">
        <v>44615</v>
      </c>
      <c r="F15" s="7">
        <v>80.510000000000005</v>
      </c>
      <c r="G15" s="9">
        <v>-1.8200000000000001E-2</v>
      </c>
      <c r="H15" s="7">
        <v>698.18</v>
      </c>
      <c r="I15" s="9">
        <v>1.77E-2</v>
      </c>
      <c r="J15" s="7">
        <v>482</v>
      </c>
      <c r="K15" s="7">
        <v>39524</v>
      </c>
      <c r="L15" s="7">
        <v>-1407.23</v>
      </c>
      <c r="M15" s="7">
        <v>2</v>
      </c>
      <c r="N15" s="7">
        <v>349.09</v>
      </c>
      <c r="O15" s="9">
        <v>-6.3E-3</v>
      </c>
      <c r="P15" s="9">
        <v>3.0599999999999999E-2</v>
      </c>
      <c r="Q15" s="7" t="s">
        <v>17</v>
      </c>
      <c r="R15" s="7">
        <v>1047.78</v>
      </c>
      <c r="S15" s="7">
        <v>2666.14</v>
      </c>
      <c r="T15" s="20">
        <f t="shared" si="0"/>
        <v>106271.18</v>
      </c>
    </row>
    <row r="16" spans="1:20" x14ac:dyDescent="0.55000000000000004">
      <c r="A16" s="7" t="s">
        <v>30</v>
      </c>
      <c r="B16" s="7" t="s">
        <v>27</v>
      </c>
      <c r="C16" s="8">
        <v>44614</v>
      </c>
      <c r="D16" s="7">
        <v>13.55</v>
      </c>
      <c r="E16" s="8">
        <v>44620</v>
      </c>
      <c r="F16" s="7">
        <v>12.99</v>
      </c>
      <c r="G16" s="9">
        <v>-4.1300000000000003E-2</v>
      </c>
      <c r="H16" s="7">
        <v>1624.16</v>
      </c>
      <c r="I16" s="9">
        <v>4.0800000000000003E-2</v>
      </c>
      <c r="J16" s="7">
        <v>2936</v>
      </c>
      <c r="K16" s="7">
        <v>39782.800000000003</v>
      </c>
      <c r="L16" s="7">
        <v>216.93</v>
      </c>
      <c r="M16" s="7">
        <v>5</v>
      </c>
      <c r="N16" s="7">
        <v>324.83</v>
      </c>
      <c r="O16" s="9">
        <v>-1.03E-2</v>
      </c>
      <c r="P16" s="9">
        <v>7.7499999999999999E-2</v>
      </c>
      <c r="Q16" s="7" t="s">
        <v>17</v>
      </c>
      <c r="R16" s="7">
        <v>0</v>
      </c>
      <c r="S16" s="7">
        <v>576.13</v>
      </c>
      <c r="T16" s="20">
        <f t="shared" si="0"/>
        <v>106847.31</v>
      </c>
    </row>
    <row r="17" spans="1:20" x14ac:dyDescent="0.55000000000000004">
      <c r="A17" s="7" t="s">
        <v>31</v>
      </c>
      <c r="B17" s="7" t="s">
        <v>21</v>
      </c>
      <c r="C17" s="8">
        <v>44614</v>
      </c>
      <c r="D17" s="7">
        <v>59.55</v>
      </c>
      <c r="E17" s="8">
        <v>44620</v>
      </c>
      <c r="F17" s="7">
        <v>57.9</v>
      </c>
      <c r="G17" s="9">
        <v>-2.7699999999999999E-2</v>
      </c>
      <c r="H17" s="7">
        <v>-1125.5</v>
      </c>
      <c r="I17" s="9">
        <v>-2.8199999999999999E-2</v>
      </c>
      <c r="J17" s="7">
        <v>670</v>
      </c>
      <c r="K17" s="7">
        <v>39898.5</v>
      </c>
      <c r="L17" s="7">
        <v>-908.57</v>
      </c>
      <c r="M17" s="7">
        <v>5</v>
      </c>
      <c r="N17" s="7">
        <v>-225.1</v>
      </c>
      <c r="O17" s="9">
        <v>-8.14E-2</v>
      </c>
      <c r="P17" s="9">
        <v>1.4500000000000001E-2</v>
      </c>
      <c r="Q17" s="7" t="s">
        <v>17</v>
      </c>
      <c r="R17" s="7">
        <v>498.66</v>
      </c>
      <c r="S17" s="7">
        <v>929.86</v>
      </c>
      <c r="T17" s="20">
        <f t="shared" si="0"/>
        <v>107777.17</v>
      </c>
    </row>
    <row r="18" spans="1:20" x14ac:dyDescent="0.55000000000000004">
      <c r="A18" s="7" t="s">
        <v>44</v>
      </c>
      <c r="B18" s="7" t="s">
        <v>27</v>
      </c>
      <c r="C18" s="8">
        <v>44623</v>
      </c>
      <c r="D18" s="7">
        <v>47.36</v>
      </c>
      <c r="E18" s="8">
        <v>44627</v>
      </c>
      <c r="F18" s="7">
        <v>44.25</v>
      </c>
      <c r="G18" s="9">
        <v>-6.5699999999999995E-2</v>
      </c>
      <c r="H18" s="7">
        <v>2614.17</v>
      </c>
      <c r="I18" s="9">
        <v>6.5199999999999994E-2</v>
      </c>
      <c r="J18" s="7">
        <v>847</v>
      </c>
      <c r="K18" s="7">
        <v>40113.919999999998</v>
      </c>
      <c r="L18" s="7">
        <v>1705.6</v>
      </c>
      <c r="M18" s="7">
        <v>3</v>
      </c>
      <c r="N18" s="7">
        <v>871.39</v>
      </c>
      <c r="O18" s="9">
        <v>-4.4000000000000003E-3</v>
      </c>
      <c r="P18" s="9">
        <v>7.1400000000000005E-2</v>
      </c>
      <c r="Q18" s="7" t="s">
        <v>17</v>
      </c>
      <c r="R18" s="7">
        <v>0</v>
      </c>
      <c r="S18" s="7">
        <v>-2055.25</v>
      </c>
      <c r="T18" s="20">
        <f t="shared" si="0"/>
        <v>105721.92</v>
      </c>
    </row>
    <row r="19" spans="1:20" x14ac:dyDescent="0.55000000000000004">
      <c r="A19" s="7" t="s">
        <v>45</v>
      </c>
      <c r="B19" s="7" t="s">
        <v>21</v>
      </c>
      <c r="C19" s="8">
        <v>44623</v>
      </c>
      <c r="D19" s="7">
        <v>46.18</v>
      </c>
      <c r="E19" s="8">
        <v>44627</v>
      </c>
      <c r="F19" s="7">
        <v>44.25</v>
      </c>
      <c r="G19" s="9">
        <v>-4.1799999999999997E-2</v>
      </c>
      <c r="H19" s="7">
        <v>-1695.24</v>
      </c>
      <c r="I19" s="9">
        <v>-4.2299999999999997E-2</v>
      </c>
      <c r="J19" s="7">
        <v>868</v>
      </c>
      <c r="K19" s="7">
        <v>40084.239999999998</v>
      </c>
      <c r="L19" s="7">
        <v>10.36</v>
      </c>
      <c r="M19" s="7">
        <v>3</v>
      </c>
      <c r="N19" s="7">
        <v>-565.08000000000004</v>
      </c>
      <c r="O19" s="9">
        <v>-4.9599999999999998E-2</v>
      </c>
      <c r="P19" s="9">
        <v>8.2000000000000007E-3</v>
      </c>
      <c r="Q19" s="7" t="s">
        <v>17</v>
      </c>
      <c r="R19" s="7">
        <v>918.93</v>
      </c>
      <c r="S19" s="7">
        <v>-342.15</v>
      </c>
      <c r="T19" s="20">
        <f t="shared" si="0"/>
        <v>105379.77</v>
      </c>
    </row>
    <row r="20" spans="1:20" x14ac:dyDescent="0.55000000000000004">
      <c r="A20" s="7" t="s">
        <v>34</v>
      </c>
      <c r="B20" s="7" t="s">
        <v>21</v>
      </c>
      <c r="C20" s="8">
        <v>44622</v>
      </c>
      <c r="D20" s="7">
        <v>22.92</v>
      </c>
      <c r="E20" s="8">
        <v>44629</v>
      </c>
      <c r="F20" s="7">
        <v>23.53</v>
      </c>
      <c r="G20" s="9">
        <v>2.6599999999999999E-2</v>
      </c>
      <c r="H20" s="7">
        <v>1057.8699999999999</v>
      </c>
      <c r="I20" s="9">
        <v>2.6100000000000002E-2</v>
      </c>
      <c r="J20" s="7">
        <v>1767</v>
      </c>
      <c r="K20" s="7">
        <v>40499.64</v>
      </c>
      <c r="L20" s="7">
        <v>1068.23</v>
      </c>
      <c r="M20" s="7">
        <v>6</v>
      </c>
      <c r="N20" s="7">
        <v>176.31</v>
      </c>
      <c r="O20" s="9">
        <v>-1.35E-2</v>
      </c>
      <c r="P20" s="9">
        <v>5.28E-2</v>
      </c>
      <c r="Q20" s="7" t="s">
        <v>17</v>
      </c>
      <c r="R20" s="7">
        <v>0</v>
      </c>
      <c r="S20" s="7">
        <v>1233.6400000000001</v>
      </c>
      <c r="T20" s="20">
        <f t="shared" si="0"/>
        <v>106613.41</v>
      </c>
    </row>
    <row r="21" spans="1:20" x14ac:dyDescent="0.55000000000000004">
      <c r="A21" s="7" t="s">
        <v>35</v>
      </c>
      <c r="B21" s="7" t="s">
        <v>27</v>
      </c>
      <c r="C21" s="8">
        <v>44622</v>
      </c>
      <c r="D21" s="7">
        <v>98.16</v>
      </c>
      <c r="E21" s="8">
        <v>44629</v>
      </c>
      <c r="F21" s="7">
        <v>97.72</v>
      </c>
      <c r="G21" s="9">
        <v>-4.4999999999999997E-3</v>
      </c>
      <c r="H21" s="7">
        <v>161.28</v>
      </c>
      <c r="I21" s="9">
        <v>4.0000000000000001E-3</v>
      </c>
      <c r="J21" s="7">
        <v>412</v>
      </c>
      <c r="K21" s="7">
        <v>40441.919999999998</v>
      </c>
      <c r="L21" s="7">
        <v>1229.51</v>
      </c>
      <c r="M21" s="7">
        <v>6</v>
      </c>
      <c r="N21" s="7">
        <v>26.88</v>
      </c>
      <c r="O21" s="9">
        <v>-2.5899999999999999E-2</v>
      </c>
      <c r="P21" s="9">
        <v>4.5699999999999998E-2</v>
      </c>
      <c r="Q21" s="7" t="s">
        <v>17</v>
      </c>
      <c r="R21" s="7">
        <v>1219.1500000000001</v>
      </c>
      <c r="S21" s="7">
        <v>-1562.01</v>
      </c>
      <c r="T21" s="20">
        <f t="shared" si="0"/>
        <v>105051.40000000001</v>
      </c>
    </row>
    <row r="22" spans="1:20" x14ac:dyDescent="0.55000000000000004">
      <c r="A22" s="7" t="s">
        <v>30</v>
      </c>
      <c r="B22" s="7" t="s">
        <v>27</v>
      </c>
      <c r="C22" s="8">
        <v>44629</v>
      </c>
      <c r="D22" s="7">
        <v>12.77</v>
      </c>
      <c r="E22" s="8">
        <v>44635</v>
      </c>
      <c r="F22" s="7">
        <v>12.92</v>
      </c>
      <c r="G22" s="9">
        <v>1.17E-2</v>
      </c>
      <c r="H22" s="7">
        <v>-504.65</v>
      </c>
      <c r="I22" s="9">
        <v>-1.2200000000000001E-2</v>
      </c>
      <c r="J22" s="7">
        <v>3231</v>
      </c>
      <c r="K22" s="7">
        <v>41259.870000000003</v>
      </c>
      <c r="L22" s="7">
        <v>724.86</v>
      </c>
      <c r="M22" s="7">
        <v>5</v>
      </c>
      <c r="N22" s="7">
        <v>-100.93</v>
      </c>
      <c r="O22" s="9">
        <v>-2.4299999999999999E-2</v>
      </c>
      <c r="P22" s="9">
        <v>1.7999999999999999E-2</v>
      </c>
      <c r="Q22" s="7" t="s">
        <v>17</v>
      </c>
      <c r="R22" s="7">
        <v>0</v>
      </c>
      <c r="S22" s="7">
        <v>3207.2</v>
      </c>
      <c r="T22" s="20">
        <f t="shared" si="0"/>
        <v>108258.6</v>
      </c>
    </row>
    <row r="23" spans="1:20" x14ac:dyDescent="0.55000000000000004">
      <c r="A23" s="7" t="s">
        <v>31</v>
      </c>
      <c r="B23" s="7" t="s">
        <v>21</v>
      </c>
      <c r="C23" s="8">
        <v>44629</v>
      </c>
      <c r="D23" s="7">
        <v>54.98</v>
      </c>
      <c r="E23" s="8">
        <v>44635</v>
      </c>
      <c r="F23" s="7">
        <v>57.8</v>
      </c>
      <c r="G23" s="9">
        <v>5.1299999999999998E-2</v>
      </c>
      <c r="H23" s="7">
        <v>2128.84</v>
      </c>
      <c r="I23" s="9">
        <v>5.0799999999999998E-2</v>
      </c>
      <c r="J23" s="7">
        <v>762</v>
      </c>
      <c r="K23" s="7">
        <v>41894.76</v>
      </c>
      <c r="L23" s="7">
        <v>2853.7</v>
      </c>
      <c r="M23" s="7">
        <v>5</v>
      </c>
      <c r="N23" s="7">
        <v>425.77</v>
      </c>
      <c r="O23" s="9">
        <v>-2.4899999999999999E-2</v>
      </c>
      <c r="P23" s="9">
        <v>5.9700000000000003E-2</v>
      </c>
      <c r="Q23" s="7" t="s">
        <v>17</v>
      </c>
      <c r="R23" s="7">
        <v>1624.19</v>
      </c>
      <c r="S23" s="7">
        <v>-1450</v>
      </c>
      <c r="T23" s="20">
        <f t="shared" si="0"/>
        <v>106808.6</v>
      </c>
    </row>
    <row r="24" spans="1:20" x14ac:dyDescent="0.55000000000000004">
      <c r="A24" s="7" t="s">
        <v>42</v>
      </c>
      <c r="B24" s="7" t="s">
        <v>27</v>
      </c>
      <c r="C24" s="8">
        <v>44627</v>
      </c>
      <c r="D24" s="7">
        <v>122.8</v>
      </c>
      <c r="E24" s="8">
        <v>44638</v>
      </c>
      <c r="F24" s="7">
        <v>124.34</v>
      </c>
      <c r="G24" s="9">
        <v>1.2500000000000001E-2</v>
      </c>
      <c r="H24" s="7">
        <v>-518.96</v>
      </c>
      <c r="I24" s="9">
        <v>-1.2999999999999999E-2</v>
      </c>
      <c r="J24" s="7">
        <v>324</v>
      </c>
      <c r="K24" s="7">
        <v>39787.199999999997</v>
      </c>
      <c r="L24" s="7">
        <v>2334.7399999999998</v>
      </c>
      <c r="M24" s="7">
        <v>10</v>
      </c>
      <c r="N24" s="7">
        <v>-51.9</v>
      </c>
      <c r="O24" s="9">
        <v>-2.9499999999999998E-2</v>
      </c>
      <c r="P24" s="9">
        <v>1.9199999999999998E-2</v>
      </c>
      <c r="Q24" s="7" t="s">
        <v>17</v>
      </c>
      <c r="R24" s="7">
        <v>0</v>
      </c>
      <c r="S24" s="7">
        <v>710.74</v>
      </c>
      <c r="T24" s="20">
        <f t="shared" si="0"/>
        <v>107519.34000000001</v>
      </c>
    </row>
    <row r="25" spans="1:20" x14ac:dyDescent="0.55000000000000004">
      <c r="A25" s="7" t="s">
        <v>43</v>
      </c>
      <c r="B25" s="7" t="s">
        <v>21</v>
      </c>
      <c r="C25" s="8">
        <v>44627</v>
      </c>
      <c r="D25" s="7">
        <v>78.63</v>
      </c>
      <c r="E25" s="8">
        <v>44638</v>
      </c>
      <c r="F25" s="7">
        <v>81.180000000000007</v>
      </c>
      <c r="G25" s="9">
        <v>3.2399999999999998E-2</v>
      </c>
      <c r="H25" s="7">
        <v>1270.3</v>
      </c>
      <c r="I25" s="9">
        <v>3.1899999999999998E-2</v>
      </c>
      <c r="J25" s="7">
        <v>506</v>
      </c>
      <c r="K25" s="7">
        <v>39786.78</v>
      </c>
      <c r="L25" s="7">
        <v>3605.04</v>
      </c>
      <c r="M25" s="7">
        <v>10</v>
      </c>
      <c r="N25" s="7">
        <v>127.03</v>
      </c>
      <c r="O25" s="9">
        <v>-2.7900000000000001E-2</v>
      </c>
      <c r="P25" s="9">
        <v>4.58E-2</v>
      </c>
      <c r="Q25" s="7" t="s">
        <v>17</v>
      </c>
      <c r="R25" s="7">
        <v>751.34</v>
      </c>
      <c r="S25" s="7">
        <v>3354.62</v>
      </c>
      <c r="T25" s="20">
        <f t="shared" si="0"/>
        <v>110873.96</v>
      </c>
    </row>
    <row r="26" spans="1:20" x14ac:dyDescent="0.55000000000000004">
      <c r="A26" s="7" t="s">
        <v>30</v>
      </c>
      <c r="B26" s="7" t="s">
        <v>21</v>
      </c>
      <c r="C26" s="8">
        <v>44644</v>
      </c>
      <c r="D26" s="7">
        <v>12.82</v>
      </c>
      <c r="E26" s="8">
        <v>44662</v>
      </c>
      <c r="F26" s="7">
        <v>11.93</v>
      </c>
      <c r="G26" s="9">
        <v>-6.9400000000000003E-2</v>
      </c>
      <c r="H26" s="7">
        <v>-2835.96</v>
      </c>
      <c r="I26" s="9">
        <v>-6.9900000000000004E-2</v>
      </c>
      <c r="J26" s="7">
        <v>3164</v>
      </c>
      <c r="K26" s="7">
        <v>40562.480000000003</v>
      </c>
      <c r="L26" s="7">
        <v>769.08</v>
      </c>
      <c r="M26" s="7">
        <v>13</v>
      </c>
      <c r="N26" s="7">
        <v>-218.15</v>
      </c>
      <c r="O26" s="9">
        <v>-8.3500000000000005E-2</v>
      </c>
      <c r="P26" s="9">
        <v>2.4199999999999999E-2</v>
      </c>
      <c r="Q26" s="7" t="s">
        <v>17</v>
      </c>
      <c r="R26" s="7">
        <v>0</v>
      </c>
      <c r="S26" s="7">
        <v>1777.31</v>
      </c>
      <c r="T26" s="20">
        <f t="shared" si="0"/>
        <v>112651.27</v>
      </c>
    </row>
    <row r="27" spans="1:20" x14ac:dyDescent="0.55000000000000004">
      <c r="A27" s="7" t="s">
        <v>31</v>
      </c>
      <c r="B27" s="7" t="s">
        <v>27</v>
      </c>
      <c r="C27" s="8">
        <v>44644</v>
      </c>
      <c r="D27" s="7">
        <v>57.85</v>
      </c>
      <c r="E27" s="8">
        <v>44662</v>
      </c>
      <c r="F27" s="7">
        <v>49.95</v>
      </c>
      <c r="G27" s="9">
        <v>-0.1366</v>
      </c>
      <c r="H27" s="7">
        <v>5502.1</v>
      </c>
      <c r="I27" s="9">
        <v>0.1361</v>
      </c>
      <c r="J27" s="7">
        <v>699</v>
      </c>
      <c r="K27" s="7">
        <v>40437.15</v>
      </c>
      <c r="L27" s="7">
        <v>6271.18</v>
      </c>
      <c r="M27" s="7">
        <v>13</v>
      </c>
      <c r="N27" s="7">
        <v>423.24</v>
      </c>
      <c r="O27" s="9">
        <v>-4.5499999999999999E-2</v>
      </c>
      <c r="P27" s="9">
        <v>0.13789999999999999</v>
      </c>
      <c r="Q27" s="7" t="s">
        <v>17</v>
      </c>
      <c r="R27" s="7">
        <v>2666.14</v>
      </c>
      <c r="S27" s="7">
        <v>602.41</v>
      </c>
      <c r="T27" s="20">
        <f t="shared" si="0"/>
        <v>113253.68000000001</v>
      </c>
    </row>
    <row r="28" spans="1:20" x14ac:dyDescent="0.55000000000000004">
      <c r="A28" s="7" t="s">
        <v>46</v>
      </c>
      <c r="B28" s="7" t="s">
        <v>21</v>
      </c>
      <c r="C28" s="8">
        <v>44651</v>
      </c>
      <c r="D28" s="7">
        <v>59.32</v>
      </c>
      <c r="E28" s="8">
        <v>44664</v>
      </c>
      <c r="F28" s="7">
        <v>55.39</v>
      </c>
      <c r="G28" s="9">
        <v>-6.6299999999999998E-2</v>
      </c>
      <c r="H28" s="7">
        <v>-2676.68</v>
      </c>
      <c r="I28" s="9">
        <v>-6.6699999999999995E-2</v>
      </c>
      <c r="J28" s="7">
        <v>676</v>
      </c>
      <c r="K28" s="7">
        <v>40100.32</v>
      </c>
      <c r="L28" s="7">
        <v>3594.5</v>
      </c>
      <c r="M28" s="7">
        <v>10</v>
      </c>
      <c r="N28" s="7">
        <v>-267.67</v>
      </c>
      <c r="O28" s="9">
        <v>-7.0499999999999993E-2</v>
      </c>
      <c r="P28" s="9">
        <v>5.7000000000000002E-3</v>
      </c>
      <c r="Q28" s="7" t="s">
        <v>17</v>
      </c>
      <c r="R28" s="7">
        <v>0</v>
      </c>
      <c r="S28" s="7">
        <v>-526.45000000000005</v>
      </c>
      <c r="T28" s="20">
        <f t="shared" si="0"/>
        <v>112727.23000000001</v>
      </c>
    </row>
    <row r="29" spans="1:20" x14ac:dyDescent="0.55000000000000004">
      <c r="A29" s="7" t="s">
        <v>47</v>
      </c>
      <c r="B29" s="7" t="s">
        <v>27</v>
      </c>
      <c r="C29" s="8">
        <v>44651</v>
      </c>
      <c r="D29" s="7">
        <v>35.65</v>
      </c>
      <c r="E29" s="8">
        <v>44664</v>
      </c>
      <c r="F29" s="7">
        <v>32.72</v>
      </c>
      <c r="G29" s="9">
        <v>-8.2199999999999995E-2</v>
      </c>
      <c r="H29" s="7">
        <v>3252.81</v>
      </c>
      <c r="I29" s="9">
        <v>8.1699999999999995E-2</v>
      </c>
      <c r="J29" s="7">
        <v>1117</v>
      </c>
      <c r="K29" s="7">
        <v>39821.050000000003</v>
      </c>
      <c r="L29" s="7">
        <v>6847.31</v>
      </c>
      <c r="M29" s="7">
        <v>10</v>
      </c>
      <c r="N29" s="7">
        <v>325.27999999999997</v>
      </c>
      <c r="O29" s="9">
        <v>-1.09E-2</v>
      </c>
      <c r="P29" s="9">
        <v>8.2199999999999995E-2</v>
      </c>
      <c r="Q29" s="7" t="s">
        <v>17</v>
      </c>
      <c r="R29" s="7">
        <v>576.13</v>
      </c>
      <c r="S29" s="7">
        <v>119.77</v>
      </c>
      <c r="T29" s="20">
        <f t="shared" si="0"/>
        <v>112847.00000000001</v>
      </c>
    </row>
    <row r="30" spans="1:20" x14ac:dyDescent="0.55000000000000004">
      <c r="A30" s="7" t="s">
        <v>34</v>
      </c>
      <c r="B30" s="7" t="s">
        <v>27</v>
      </c>
      <c r="C30" s="8">
        <v>44638</v>
      </c>
      <c r="D30" s="7">
        <v>24.53</v>
      </c>
      <c r="E30" s="8">
        <v>44673</v>
      </c>
      <c r="F30" s="7">
        <v>25.6</v>
      </c>
      <c r="G30" s="9">
        <v>4.36E-2</v>
      </c>
      <c r="H30" s="7">
        <v>-1755.54</v>
      </c>
      <c r="I30" s="9">
        <v>-4.41E-2</v>
      </c>
      <c r="J30" s="7">
        <v>1622</v>
      </c>
      <c r="K30" s="7">
        <v>39787.660000000003</v>
      </c>
      <c r="L30" s="7">
        <v>5091.7700000000004</v>
      </c>
      <c r="M30" s="7">
        <v>25</v>
      </c>
      <c r="N30" s="7">
        <v>-70.22</v>
      </c>
      <c r="O30" s="9">
        <v>-6.8900000000000003E-2</v>
      </c>
      <c r="P30" s="9">
        <v>2.1999999999999999E-2</v>
      </c>
      <c r="Q30" s="7" t="s">
        <v>17</v>
      </c>
      <c r="R30" s="7">
        <v>0</v>
      </c>
      <c r="S30" s="7">
        <v>1272.3399999999999</v>
      </c>
      <c r="T30" s="20">
        <f t="shared" si="0"/>
        <v>114119.34000000001</v>
      </c>
    </row>
    <row r="31" spans="1:20" x14ac:dyDescent="0.55000000000000004">
      <c r="A31" s="7" t="s">
        <v>35</v>
      </c>
      <c r="B31" s="7" t="s">
        <v>21</v>
      </c>
      <c r="C31" s="8">
        <v>44638</v>
      </c>
      <c r="D31" s="7">
        <v>98.49</v>
      </c>
      <c r="E31" s="8">
        <v>44673</v>
      </c>
      <c r="F31" s="7">
        <v>105.17</v>
      </c>
      <c r="G31" s="9">
        <v>6.7799999999999999E-2</v>
      </c>
      <c r="H31" s="7">
        <v>2685.4</v>
      </c>
      <c r="I31" s="9">
        <v>6.7299999999999999E-2</v>
      </c>
      <c r="J31" s="7">
        <v>405</v>
      </c>
      <c r="K31" s="7">
        <v>39888.449999999997</v>
      </c>
      <c r="L31" s="7">
        <v>7777.17</v>
      </c>
      <c r="M31" s="7">
        <v>25</v>
      </c>
      <c r="N31" s="7">
        <v>107.42</v>
      </c>
      <c r="O31" s="9">
        <v>-1.6E-2</v>
      </c>
      <c r="P31" s="9">
        <v>8.3099999999999993E-2</v>
      </c>
      <c r="Q31" s="7" t="s">
        <v>17</v>
      </c>
      <c r="R31" s="7">
        <v>929.86</v>
      </c>
      <c r="S31" s="7">
        <v>-35.6</v>
      </c>
      <c r="T31" s="20">
        <f t="shared" si="0"/>
        <v>114083.74</v>
      </c>
    </row>
    <row r="32" spans="1:20" x14ac:dyDescent="0.55000000000000004">
      <c r="A32" s="7" t="s">
        <v>42</v>
      </c>
      <c r="B32" s="7" t="s">
        <v>27</v>
      </c>
      <c r="C32" s="8">
        <v>44648</v>
      </c>
      <c r="D32" s="7">
        <v>129.54</v>
      </c>
      <c r="E32" s="8">
        <v>44683</v>
      </c>
      <c r="F32" s="7">
        <v>117.99</v>
      </c>
      <c r="G32" s="9">
        <v>-8.9200000000000002E-2</v>
      </c>
      <c r="H32" s="7">
        <v>3537.4</v>
      </c>
      <c r="I32" s="9">
        <v>8.8700000000000001E-2</v>
      </c>
      <c r="J32" s="7">
        <v>308</v>
      </c>
      <c r="K32" s="7">
        <v>39898.32</v>
      </c>
      <c r="L32" s="7">
        <v>11314.57</v>
      </c>
      <c r="M32" s="7">
        <v>25</v>
      </c>
      <c r="N32" s="7">
        <v>141.5</v>
      </c>
      <c r="O32" s="9">
        <v>-2.76E-2</v>
      </c>
      <c r="P32" s="9">
        <v>9.4899999999999998E-2</v>
      </c>
      <c r="Q32" s="7" t="s">
        <v>17</v>
      </c>
      <c r="R32" s="7">
        <v>0</v>
      </c>
      <c r="S32" s="7">
        <v>901.01</v>
      </c>
      <c r="T32" s="20">
        <f t="shared" si="0"/>
        <v>114984.75</v>
      </c>
    </row>
    <row r="33" spans="1:20" x14ac:dyDescent="0.55000000000000004">
      <c r="A33" s="7" t="s">
        <v>43</v>
      </c>
      <c r="B33" s="7" t="s">
        <v>21</v>
      </c>
      <c r="C33" s="8">
        <v>44648</v>
      </c>
      <c r="D33" s="7">
        <v>81.25</v>
      </c>
      <c r="E33" s="8">
        <v>44683</v>
      </c>
      <c r="F33" s="7">
        <v>69.760000000000005</v>
      </c>
      <c r="G33" s="9">
        <v>-0.1414</v>
      </c>
      <c r="H33" s="7">
        <v>-5592.65</v>
      </c>
      <c r="I33" s="9">
        <v>-0.1419</v>
      </c>
      <c r="J33" s="7">
        <v>485</v>
      </c>
      <c r="K33" s="7">
        <v>39406.25</v>
      </c>
      <c r="L33" s="7">
        <v>5721.92</v>
      </c>
      <c r="M33" s="7">
        <v>25</v>
      </c>
      <c r="N33" s="7">
        <v>-223.71</v>
      </c>
      <c r="O33" s="9">
        <v>-0.1487</v>
      </c>
      <c r="P33" s="9">
        <v>3.3399999999999999E-2</v>
      </c>
      <c r="Q33" s="7" t="s">
        <v>17</v>
      </c>
      <c r="R33" s="7">
        <v>-2055.25</v>
      </c>
      <c r="S33" s="7">
        <v>-1110.1099999999999</v>
      </c>
      <c r="T33" s="20">
        <f t="shared" si="0"/>
        <v>113874.64</v>
      </c>
    </row>
    <row r="34" spans="1:20" x14ac:dyDescent="0.55000000000000004">
      <c r="A34" s="7" t="s">
        <v>36</v>
      </c>
      <c r="B34" s="7" t="s">
        <v>27</v>
      </c>
      <c r="C34" s="8">
        <v>44671</v>
      </c>
      <c r="D34" s="7">
        <v>21.92</v>
      </c>
      <c r="E34" s="8">
        <v>44691</v>
      </c>
      <c r="F34" s="7">
        <v>20.75</v>
      </c>
      <c r="G34" s="9">
        <v>-5.3400000000000003E-2</v>
      </c>
      <c r="H34" s="7">
        <v>2138.65</v>
      </c>
      <c r="I34" s="9">
        <v>5.2900000000000003E-2</v>
      </c>
      <c r="J34" s="7">
        <v>1845</v>
      </c>
      <c r="K34" s="7">
        <v>40442.400000000001</v>
      </c>
      <c r="L34" s="7">
        <v>7860.57</v>
      </c>
      <c r="M34" s="7">
        <v>15</v>
      </c>
      <c r="N34" s="7">
        <v>142.58000000000001</v>
      </c>
      <c r="O34" s="9">
        <v>-3.2399999999999998E-2</v>
      </c>
      <c r="P34" s="9">
        <v>6.6100000000000006E-2</v>
      </c>
      <c r="Q34" s="7" t="s">
        <v>17</v>
      </c>
      <c r="R34" s="7">
        <v>0</v>
      </c>
      <c r="S34" s="7">
        <v>1103.51</v>
      </c>
      <c r="T34" s="20">
        <f t="shared" si="0"/>
        <v>114978.15</v>
      </c>
    </row>
    <row r="35" spans="1:20" x14ac:dyDescent="0.55000000000000004">
      <c r="A35" s="7" t="s">
        <v>37</v>
      </c>
      <c r="B35" s="7" t="s">
        <v>21</v>
      </c>
      <c r="C35" s="8">
        <v>44671</v>
      </c>
      <c r="D35" s="7">
        <v>52.2</v>
      </c>
      <c r="E35" s="8">
        <v>44691</v>
      </c>
      <c r="F35" s="7">
        <v>49</v>
      </c>
      <c r="G35" s="9">
        <v>-6.13E-2</v>
      </c>
      <c r="H35" s="7">
        <v>-2480.8000000000002</v>
      </c>
      <c r="I35" s="9">
        <v>-6.1800000000000001E-2</v>
      </c>
      <c r="J35" s="7">
        <v>769</v>
      </c>
      <c r="K35" s="7">
        <v>40141.800000000003</v>
      </c>
      <c r="L35" s="7">
        <v>5379.77</v>
      </c>
      <c r="M35" s="7">
        <v>15</v>
      </c>
      <c r="N35" s="7">
        <v>-165.39</v>
      </c>
      <c r="O35" s="9">
        <v>-8.0799999999999997E-2</v>
      </c>
      <c r="P35" s="9">
        <v>2.7400000000000001E-2</v>
      </c>
      <c r="Q35" s="7" t="s">
        <v>17</v>
      </c>
      <c r="R35" s="7">
        <v>-342.15</v>
      </c>
      <c r="S35" s="7">
        <v>1158.28</v>
      </c>
      <c r="T35" s="20">
        <f t="shared" si="0"/>
        <v>116136.43</v>
      </c>
    </row>
    <row r="36" spans="1:20" x14ac:dyDescent="0.55000000000000004">
      <c r="A36" s="7" t="s">
        <v>46</v>
      </c>
      <c r="B36" s="7" t="s">
        <v>21</v>
      </c>
      <c r="C36" s="8">
        <v>44684</v>
      </c>
      <c r="D36" s="7">
        <v>54.06</v>
      </c>
      <c r="E36" s="8">
        <v>44691</v>
      </c>
      <c r="F36" s="7">
        <v>55.91</v>
      </c>
      <c r="G36" s="9">
        <v>3.4200000000000001E-2</v>
      </c>
      <c r="H36" s="7">
        <v>1349</v>
      </c>
      <c r="I36" s="9">
        <v>3.3700000000000001E-2</v>
      </c>
      <c r="J36" s="7">
        <v>740</v>
      </c>
      <c r="K36" s="7">
        <v>40004.400000000001</v>
      </c>
      <c r="L36" s="7">
        <v>6728.77</v>
      </c>
      <c r="M36" s="7">
        <v>6</v>
      </c>
      <c r="N36" s="7">
        <v>224.83</v>
      </c>
      <c r="O36" s="9">
        <v>-8.3000000000000001E-3</v>
      </c>
      <c r="P36" s="9">
        <v>4.9000000000000002E-2</v>
      </c>
      <c r="Q36" s="7" t="s">
        <v>17</v>
      </c>
      <c r="R36" s="7">
        <v>0</v>
      </c>
      <c r="S36" s="7">
        <v>1740.28</v>
      </c>
      <c r="T36" s="20">
        <f t="shared" si="0"/>
        <v>117876.70999999999</v>
      </c>
    </row>
    <row r="37" spans="1:20" x14ac:dyDescent="0.55000000000000004">
      <c r="A37" s="7" t="s">
        <v>47</v>
      </c>
      <c r="B37" s="7" t="s">
        <v>27</v>
      </c>
      <c r="C37" s="8">
        <v>44684</v>
      </c>
      <c r="D37" s="7">
        <v>33.67</v>
      </c>
      <c r="E37" s="8">
        <v>44691</v>
      </c>
      <c r="F37" s="7">
        <v>33.75</v>
      </c>
      <c r="G37" s="9">
        <v>2.3999999999999998E-3</v>
      </c>
      <c r="H37" s="7">
        <v>-115.36</v>
      </c>
      <c r="I37" s="9">
        <v>-2.8999999999999998E-3</v>
      </c>
      <c r="J37" s="7">
        <v>1192</v>
      </c>
      <c r="K37" s="7">
        <v>40134.639999999999</v>
      </c>
      <c r="L37" s="7">
        <v>6613.41</v>
      </c>
      <c r="M37" s="7">
        <v>6</v>
      </c>
      <c r="N37" s="7">
        <v>-19.23</v>
      </c>
      <c r="O37" s="9">
        <v>-3.5299999999999998E-2</v>
      </c>
      <c r="P37" s="9">
        <v>1.7500000000000002E-2</v>
      </c>
      <c r="Q37" s="7" t="s">
        <v>17</v>
      </c>
      <c r="R37" s="7">
        <v>1233.6400000000001</v>
      </c>
      <c r="S37" s="7">
        <v>-6413.49</v>
      </c>
      <c r="T37" s="20">
        <f t="shared" si="0"/>
        <v>111463.21999999999</v>
      </c>
    </row>
    <row r="38" spans="1:20" x14ac:dyDescent="0.55000000000000004">
      <c r="A38" s="7" t="s">
        <v>44</v>
      </c>
      <c r="B38" s="7" t="s">
        <v>21</v>
      </c>
      <c r="C38" s="8">
        <v>44678</v>
      </c>
      <c r="D38" s="7">
        <v>41.58</v>
      </c>
      <c r="E38" s="8">
        <v>44712</v>
      </c>
      <c r="F38" s="7">
        <v>40.93</v>
      </c>
      <c r="G38" s="9">
        <v>-1.5599999999999999E-2</v>
      </c>
      <c r="H38" s="7">
        <v>-652.45000000000005</v>
      </c>
      <c r="I38" s="9">
        <v>-1.61E-2</v>
      </c>
      <c r="J38" s="7">
        <v>973</v>
      </c>
      <c r="K38" s="7">
        <v>40457.339999999997</v>
      </c>
      <c r="L38" s="7">
        <v>5960.96</v>
      </c>
      <c r="M38" s="7">
        <v>24</v>
      </c>
      <c r="N38" s="7">
        <v>-27.19</v>
      </c>
      <c r="O38" s="9">
        <v>-9.8699999999999996E-2</v>
      </c>
      <c r="P38" s="9">
        <v>1.0800000000000001E-2</v>
      </c>
      <c r="Q38" s="7" t="s">
        <v>17</v>
      </c>
      <c r="R38" s="7">
        <v>0</v>
      </c>
      <c r="S38" s="7">
        <v>1618.13</v>
      </c>
      <c r="T38" s="20">
        <f t="shared" si="0"/>
        <v>113081.34999999999</v>
      </c>
    </row>
    <row r="39" spans="1:20" x14ac:dyDescent="0.55000000000000004">
      <c r="A39" s="7" t="s">
        <v>45</v>
      </c>
      <c r="B39" s="7" t="s">
        <v>27</v>
      </c>
      <c r="C39" s="8">
        <v>44678</v>
      </c>
      <c r="D39" s="7">
        <v>37.75</v>
      </c>
      <c r="E39" s="8">
        <v>44712</v>
      </c>
      <c r="F39" s="7">
        <v>38.590000000000003</v>
      </c>
      <c r="G39" s="9">
        <v>2.23E-2</v>
      </c>
      <c r="H39" s="7">
        <v>-909.56</v>
      </c>
      <c r="I39" s="9">
        <v>-2.2800000000000001E-2</v>
      </c>
      <c r="J39" s="7">
        <v>1059</v>
      </c>
      <c r="K39" s="7">
        <v>39977.25</v>
      </c>
      <c r="L39" s="7">
        <v>5051.3999999999996</v>
      </c>
      <c r="M39" s="7">
        <v>24</v>
      </c>
      <c r="N39" s="7">
        <v>-37.9</v>
      </c>
      <c r="O39" s="9">
        <v>-4.82E-2</v>
      </c>
      <c r="P39" s="9">
        <v>7.9500000000000001E-2</v>
      </c>
      <c r="Q39" s="7" t="s">
        <v>17</v>
      </c>
      <c r="R39" s="7">
        <v>-1562.01</v>
      </c>
      <c r="S39" s="7">
        <v>-4362.01</v>
      </c>
      <c r="T39" s="20">
        <f t="shared" si="0"/>
        <v>108719.34</v>
      </c>
    </row>
    <row r="40" spans="1:20" x14ac:dyDescent="0.55000000000000004">
      <c r="A40" s="7" t="s">
        <v>38</v>
      </c>
      <c r="B40" s="7" t="s">
        <v>21</v>
      </c>
      <c r="C40" s="8">
        <v>44692</v>
      </c>
      <c r="D40" s="7">
        <v>38.39</v>
      </c>
      <c r="E40" s="8">
        <v>44715</v>
      </c>
      <c r="F40" s="7">
        <v>47.4</v>
      </c>
      <c r="G40" s="9">
        <v>0.23469999999999999</v>
      </c>
      <c r="H40" s="7">
        <v>9620.7000000000007</v>
      </c>
      <c r="I40" s="9">
        <v>0.23419999999999999</v>
      </c>
      <c r="J40" s="7">
        <v>1070</v>
      </c>
      <c r="K40" s="7">
        <v>41077.300000000003</v>
      </c>
      <c r="L40" s="7">
        <v>14672.1</v>
      </c>
      <c r="M40" s="7">
        <v>17</v>
      </c>
      <c r="N40" s="7">
        <v>565.91999999999996</v>
      </c>
      <c r="O40" s="9">
        <v>-3.9600000000000003E-2</v>
      </c>
      <c r="P40" s="9">
        <v>0.31440000000000001</v>
      </c>
      <c r="Q40" s="7" t="s">
        <v>17</v>
      </c>
      <c r="R40" s="7">
        <v>0</v>
      </c>
      <c r="S40" s="7">
        <v>-2113.5</v>
      </c>
      <c r="T40" s="20">
        <f t="shared" si="0"/>
        <v>106605.84</v>
      </c>
    </row>
    <row r="41" spans="1:20" x14ac:dyDescent="0.55000000000000004">
      <c r="A41" s="7" t="s">
        <v>40</v>
      </c>
      <c r="B41" s="7" t="s">
        <v>27</v>
      </c>
      <c r="C41" s="8">
        <v>44692</v>
      </c>
      <c r="D41" s="7">
        <v>59.94</v>
      </c>
      <c r="E41" s="8">
        <v>44715</v>
      </c>
      <c r="F41" s="7">
        <v>69.44</v>
      </c>
      <c r="G41" s="9">
        <v>0.1585</v>
      </c>
      <c r="H41" s="7">
        <v>-6413.5</v>
      </c>
      <c r="I41" s="9">
        <v>-0.159</v>
      </c>
      <c r="J41" s="7">
        <v>673</v>
      </c>
      <c r="K41" s="7">
        <v>40339.620000000003</v>
      </c>
      <c r="L41" s="7">
        <v>8258.6</v>
      </c>
      <c r="M41" s="7">
        <v>17</v>
      </c>
      <c r="N41" s="7">
        <v>-377.26</v>
      </c>
      <c r="O41" s="9">
        <v>-0.23519999999999999</v>
      </c>
      <c r="P41" s="9">
        <v>4.8000000000000001E-2</v>
      </c>
      <c r="Q41" s="7" t="s">
        <v>17</v>
      </c>
      <c r="R41" s="7">
        <v>3207.2</v>
      </c>
      <c r="S41" s="7">
        <v>1250.5999999999999</v>
      </c>
      <c r="T41" s="20">
        <f t="shared" si="0"/>
        <v>107856.44</v>
      </c>
    </row>
    <row r="42" spans="1:20" x14ac:dyDescent="0.55000000000000004">
      <c r="A42" s="7" t="s">
        <v>32</v>
      </c>
      <c r="B42" s="7" t="s">
        <v>27</v>
      </c>
      <c r="C42" s="8">
        <v>44673</v>
      </c>
      <c r="D42" s="7">
        <v>12.67</v>
      </c>
      <c r="E42" s="8">
        <v>44721</v>
      </c>
      <c r="F42" s="7">
        <v>11.96</v>
      </c>
      <c r="G42" s="9">
        <v>-5.6000000000000001E-2</v>
      </c>
      <c r="H42" s="7">
        <v>2203.7199999999998</v>
      </c>
      <c r="I42" s="9">
        <v>5.5500000000000001E-2</v>
      </c>
      <c r="J42" s="7">
        <v>3132</v>
      </c>
      <c r="K42" s="7">
        <v>39682.44</v>
      </c>
      <c r="L42" s="7">
        <v>10462.32</v>
      </c>
      <c r="M42" s="7">
        <v>34</v>
      </c>
      <c r="N42" s="7">
        <v>64.819999999999993</v>
      </c>
      <c r="O42" s="9">
        <v>-8.6999999999999994E-3</v>
      </c>
      <c r="P42" s="9">
        <v>9.98E-2</v>
      </c>
      <c r="Q42" s="7" t="s">
        <v>17</v>
      </c>
      <c r="R42" s="7">
        <v>0</v>
      </c>
      <c r="S42" s="7">
        <v>2184.6</v>
      </c>
      <c r="T42" s="20">
        <f t="shared" si="0"/>
        <v>110041.04000000001</v>
      </c>
    </row>
    <row r="43" spans="1:20" x14ac:dyDescent="0.55000000000000004">
      <c r="A43" s="7" t="s">
        <v>33</v>
      </c>
      <c r="B43" s="7" t="s">
        <v>21</v>
      </c>
      <c r="C43" s="8">
        <v>44673</v>
      </c>
      <c r="D43" s="7">
        <v>62.19</v>
      </c>
      <c r="E43" s="8">
        <v>44721</v>
      </c>
      <c r="F43" s="7">
        <v>56.529989999999998</v>
      </c>
      <c r="G43" s="9">
        <v>-9.0999999999999998E-2</v>
      </c>
      <c r="H43" s="7">
        <v>-3653.72</v>
      </c>
      <c r="I43" s="9">
        <v>-9.1499999999999998E-2</v>
      </c>
      <c r="J43" s="7">
        <v>642</v>
      </c>
      <c r="K43" s="7">
        <v>39925.980000000003</v>
      </c>
      <c r="L43" s="7">
        <v>6808.6</v>
      </c>
      <c r="M43" s="7">
        <v>34</v>
      </c>
      <c r="N43" s="7">
        <v>-107.46</v>
      </c>
      <c r="O43" s="9">
        <v>-0.186</v>
      </c>
      <c r="P43" s="9">
        <v>5.3E-3</v>
      </c>
      <c r="Q43" s="7" t="s">
        <v>17</v>
      </c>
      <c r="R43" s="7">
        <v>-1450</v>
      </c>
      <c r="S43" s="7">
        <v>325.36</v>
      </c>
      <c r="T43" s="20">
        <f t="shared" si="0"/>
        <v>110366.40000000001</v>
      </c>
    </row>
    <row r="44" spans="1:20" x14ac:dyDescent="0.55000000000000004">
      <c r="A44" s="7" t="s">
        <v>46</v>
      </c>
      <c r="B44" s="7" t="s">
        <v>27</v>
      </c>
      <c r="C44" s="8">
        <v>44725</v>
      </c>
      <c r="D44" s="7">
        <v>53.5</v>
      </c>
      <c r="E44" s="8">
        <v>44733</v>
      </c>
      <c r="F44" s="7">
        <v>55.25</v>
      </c>
      <c r="G44" s="9">
        <v>3.27E-2</v>
      </c>
      <c r="H44" s="7">
        <v>-1297.5</v>
      </c>
      <c r="I44" s="9">
        <v>-3.32E-2</v>
      </c>
      <c r="J44" s="7">
        <v>730</v>
      </c>
      <c r="K44" s="7">
        <v>39055</v>
      </c>
      <c r="L44" s="7">
        <v>5511.1</v>
      </c>
      <c r="M44" s="7">
        <v>6</v>
      </c>
      <c r="N44" s="7">
        <v>-216.25</v>
      </c>
      <c r="O44" s="9">
        <v>-3.27E-2</v>
      </c>
      <c r="P44" s="9">
        <v>2.1499999999999998E-2</v>
      </c>
      <c r="Q44" s="7" t="s">
        <v>17</v>
      </c>
      <c r="R44" s="7">
        <v>0</v>
      </c>
      <c r="S44" s="7">
        <v>-209.49</v>
      </c>
      <c r="T44" s="20">
        <f t="shared" si="0"/>
        <v>110156.91</v>
      </c>
    </row>
    <row r="45" spans="1:20" x14ac:dyDescent="0.55000000000000004">
      <c r="A45" s="7" t="s">
        <v>47</v>
      </c>
      <c r="B45" s="7" t="s">
        <v>21</v>
      </c>
      <c r="C45" s="8">
        <v>44725</v>
      </c>
      <c r="D45" s="7">
        <v>31.34</v>
      </c>
      <c r="E45" s="8">
        <v>44733</v>
      </c>
      <c r="F45" s="7">
        <v>32.96</v>
      </c>
      <c r="G45" s="9">
        <v>5.1700000000000003E-2</v>
      </c>
      <c r="H45" s="7">
        <v>2008.24</v>
      </c>
      <c r="I45" s="9">
        <v>5.1200000000000002E-2</v>
      </c>
      <c r="J45" s="7">
        <v>1252</v>
      </c>
      <c r="K45" s="7">
        <v>39237.68</v>
      </c>
      <c r="L45" s="7">
        <v>7519.34</v>
      </c>
      <c r="M45" s="7">
        <v>6</v>
      </c>
      <c r="N45" s="7">
        <v>334.71</v>
      </c>
      <c r="O45" s="9">
        <v>-1.66E-2</v>
      </c>
      <c r="P45" s="9">
        <v>5.1700000000000003E-2</v>
      </c>
      <c r="Q45" s="7" t="s">
        <v>17</v>
      </c>
      <c r="R45" s="7">
        <v>710.74</v>
      </c>
      <c r="S45" s="7">
        <v>-3347.78</v>
      </c>
      <c r="T45" s="20">
        <f t="shared" si="0"/>
        <v>106809.13</v>
      </c>
    </row>
    <row r="46" spans="1:20" x14ac:dyDescent="0.55000000000000004">
      <c r="A46" s="7" t="s">
        <v>34</v>
      </c>
      <c r="B46" s="7" t="s">
        <v>27</v>
      </c>
      <c r="C46" s="8">
        <v>44725</v>
      </c>
      <c r="D46" s="7">
        <v>18.53</v>
      </c>
      <c r="E46" s="8">
        <v>44734</v>
      </c>
      <c r="F46" s="7">
        <v>17.5</v>
      </c>
      <c r="G46" s="9">
        <v>-5.5599999999999997E-2</v>
      </c>
      <c r="H46" s="7">
        <v>2152.27</v>
      </c>
      <c r="I46" s="9">
        <v>5.5100000000000003E-2</v>
      </c>
      <c r="J46" s="7">
        <v>2109</v>
      </c>
      <c r="K46" s="7">
        <v>39079.769999999997</v>
      </c>
      <c r="L46" s="7">
        <v>9671.61</v>
      </c>
      <c r="M46" s="7">
        <v>7</v>
      </c>
      <c r="N46" s="7">
        <v>307.47000000000003</v>
      </c>
      <c r="O46" s="9">
        <v>-8.6E-3</v>
      </c>
      <c r="P46" s="9">
        <v>7.8799999999999995E-2</v>
      </c>
      <c r="Q46" s="7" t="s">
        <v>17</v>
      </c>
      <c r="R46" s="7">
        <v>0</v>
      </c>
      <c r="S46" s="7">
        <v>-565.24</v>
      </c>
      <c r="T46" s="20">
        <f t="shared" si="0"/>
        <v>106243.89</v>
      </c>
    </row>
    <row r="47" spans="1:20" x14ac:dyDescent="0.55000000000000004">
      <c r="A47" s="7" t="s">
        <v>35</v>
      </c>
      <c r="B47" s="7" t="s">
        <v>21</v>
      </c>
      <c r="C47" s="8">
        <v>44725</v>
      </c>
      <c r="D47" s="7">
        <v>90.16</v>
      </c>
      <c r="E47" s="8">
        <v>44734</v>
      </c>
      <c r="F47" s="7">
        <v>92.97</v>
      </c>
      <c r="G47" s="9">
        <v>3.1199999999999999E-2</v>
      </c>
      <c r="H47" s="7">
        <v>1202.3499999999999</v>
      </c>
      <c r="I47" s="9">
        <v>3.0700000000000002E-2</v>
      </c>
      <c r="J47" s="7">
        <v>435</v>
      </c>
      <c r="K47" s="7">
        <v>39219.599999999999</v>
      </c>
      <c r="L47" s="7">
        <v>10873.96</v>
      </c>
      <c r="M47" s="7">
        <v>7</v>
      </c>
      <c r="N47" s="7">
        <v>171.76</v>
      </c>
      <c r="O47" s="9">
        <v>-2.5399999999999999E-2</v>
      </c>
      <c r="P47" s="9">
        <v>5.3199999999999997E-2</v>
      </c>
      <c r="Q47" s="7" t="s">
        <v>17</v>
      </c>
      <c r="R47" s="7">
        <v>3354.62</v>
      </c>
      <c r="S47" s="7">
        <v>-105.78</v>
      </c>
      <c r="T47" s="20">
        <f t="shared" si="0"/>
        <v>106138.11</v>
      </c>
    </row>
    <row r="48" spans="1:20" x14ac:dyDescent="0.55000000000000004">
      <c r="A48" s="7" t="s">
        <v>30</v>
      </c>
      <c r="B48" s="7" t="s">
        <v>21</v>
      </c>
      <c r="C48" s="8">
        <v>44722</v>
      </c>
      <c r="D48" s="7">
        <v>11.26</v>
      </c>
      <c r="E48" s="8">
        <v>44740</v>
      </c>
      <c r="F48" s="7">
        <v>11.27</v>
      </c>
      <c r="G48" s="9">
        <v>8.9999999999999998E-4</v>
      </c>
      <c r="H48" s="7">
        <v>14.96</v>
      </c>
      <c r="I48" s="9">
        <v>4.0000000000000002E-4</v>
      </c>
      <c r="J48" s="7">
        <v>3496</v>
      </c>
      <c r="K48" s="7">
        <v>39364.959999999999</v>
      </c>
      <c r="L48" s="7">
        <v>10888.92</v>
      </c>
      <c r="M48" s="7">
        <v>12</v>
      </c>
      <c r="N48" s="7">
        <v>1.25</v>
      </c>
      <c r="O48" s="9">
        <v>-6.93E-2</v>
      </c>
      <c r="P48" s="9">
        <v>8.8999999999999999E-3</v>
      </c>
      <c r="Q48" s="7" t="s">
        <v>17</v>
      </c>
      <c r="R48" s="7">
        <v>0</v>
      </c>
    </row>
    <row r="49" spans="1:18" x14ac:dyDescent="0.55000000000000004">
      <c r="A49" s="7" t="s">
        <v>31</v>
      </c>
      <c r="B49" s="7" t="s">
        <v>27</v>
      </c>
      <c r="C49" s="8">
        <v>44722</v>
      </c>
      <c r="D49" s="7">
        <v>46.93</v>
      </c>
      <c r="E49" s="8">
        <v>44740</v>
      </c>
      <c r="F49" s="7">
        <v>44.779989999999998</v>
      </c>
      <c r="G49" s="9">
        <v>-4.58E-2</v>
      </c>
      <c r="H49" s="7">
        <v>1762.35</v>
      </c>
      <c r="I49" s="9">
        <v>4.53E-2</v>
      </c>
      <c r="J49" s="7">
        <v>829</v>
      </c>
      <c r="K49" s="7">
        <v>38904.97</v>
      </c>
      <c r="L49" s="7">
        <v>12651.27</v>
      </c>
      <c r="M49" s="7">
        <v>12</v>
      </c>
      <c r="N49" s="7">
        <v>146.86000000000001</v>
      </c>
      <c r="O49" s="9">
        <v>-1.34E-2</v>
      </c>
      <c r="P49" s="9">
        <v>0.1076</v>
      </c>
      <c r="Q49" s="7" t="s">
        <v>17</v>
      </c>
      <c r="R49" s="7">
        <v>1777.31</v>
      </c>
    </row>
    <row r="50" spans="1:18" x14ac:dyDescent="0.55000000000000004">
      <c r="A50" s="7" t="s">
        <v>48</v>
      </c>
      <c r="B50" s="7" t="s">
        <v>21</v>
      </c>
      <c r="C50" s="8">
        <v>44693</v>
      </c>
      <c r="D50" s="7">
        <v>63.114289999999997</v>
      </c>
      <c r="E50" s="8">
        <v>44754</v>
      </c>
      <c r="F50" s="7">
        <v>63.209530000000001</v>
      </c>
      <c r="G50" s="9">
        <v>1.5E-3</v>
      </c>
      <c r="H50" s="7">
        <v>40.19</v>
      </c>
      <c r="I50" s="9">
        <v>1E-3</v>
      </c>
      <c r="J50" s="7">
        <v>632</v>
      </c>
      <c r="K50" s="7">
        <v>39888.230000000003</v>
      </c>
      <c r="L50" s="7">
        <v>12691.46</v>
      </c>
      <c r="M50" s="7">
        <v>41</v>
      </c>
      <c r="N50" s="7">
        <v>0.98</v>
      </c>
      <c r="O50" s="9">
        <v>-5.2400000000000002E-2</v>
      </c>
      <c r="P50" s="9">
        <v>4.9599999999999998E-2</v>
      </c>
      <c r="Q50" s="7" t="s">
        <v>17</v>
      </c>
      <c r="R50" s="7">
        <v>0</v>
      </c>
    </row>
    <row r="51" spans="1:18" x14ac:dyDescent="0.55000000000000004">
      <c r="A51" s="7" t="s">
        <v>49</v>
      </c>
      <c r="B51" s="7" t="s">
        <v>27</v>
      </c>
      <c r="C51" s="8">
        <v>44693</v>
      </c>
      <c r="D51" s="7">
        <v>29.31</v>
      </c>
      <c r="E51" s="8">
        <v>44754</v>
      </c>
      <c r="F51" s="7">
        <v>28.88</v>
      </c>
      <c r="G51" s="9">
        <v>-1.47E-2</v>
      </c>
      <c r="H51" s="7">
        <v>562.22</v>
      </c>
      <c r="I51" s="9">
        <v>1.4200000000000001E-2</v>
      </c>
      <c r="J51" s="7">
        <v>1354</v>
      </c>
      <c r="K51" s="7">
        <v>39685.74</v>
      </c>
      <c r="L51" s="7">
        <v>13253.68</v>
      </c>
      <c r="M51" s="7">
        <v>41</v>
      </c>
      <c r="N51" s="7">
        <v>13.71</v>
      </c>
      <c r="O51" s="9">
        <v>-7.8299999999999995E-2</v>
      </c>
      <c r="P51" s="9">
        <v>5.8000000000000003E-2</v>
      </c>
      <c r="Q51" s="7" t="s">
        <v>17</v>
      </c>
      <c r="R51" s="7">
        <v>602.41</v>
      </c>
    </row>
    <row r="52" spans="1:18" x14ac:dyDescent="0.55000000000000004">
      <c r="A52" s="7" t="s">
        <v>46</v>
      </c>
      <c r="B52" s="7" t="s">
        <v>27</v>
      </c>
      <c r="C52" s="8">
        <v>44757</v>
      </c>
      <c r="D52" s="7">
        <v>56.41</v>
      </c>
      <c r="E52" s="8">
        <v>44763</v>
      </c>
      <c r="F52" s="7">
        <v>60.16</v>
      </c>
      <c r="G52" s="9">
        <v>6.6500000000000004E-2</v>
      </c>
      <c r="H52" s="7">
        <v>-2716.25</v>
      </c>
      <c r="I52" s="9">
        <v>-6.7000000000000004E-2</v>
      </c>
      <c r="J52" s="7">
        <v>719</v>
      </c>
      <c r="K52" s="7">
        <v>40558.79</v>
      </c>
      <c r="L52" s="7">
        <v>10537.43</v>
      </c>
      <c r="M52" s="7">
        <v>5</v>
      </c>
      <c r="N52" s="7">
        <v>-543.25</v>
      </c>
      <c r="O52" s="9">
        <v>-6.9699999999999998E-2</v>
      </c>
      <c r="P52" s="9">
        <v>8.8999999999999999E-3</v>
      </c>
      <c r="Q52" s="7" t="s">
        <v>17</v>
      </c>
      <c r="R52" s="7">
        <v>0</v>
      </c>
    </row>
    <row r="53" spans="1:18" x14ac:dyDescent="0.55000000000000004">
      <c r="A53" s="7" t="s">
        <v>47</v>
      </c>
      <c r="B53" s="7" t="s">
        <v>21</v>
      </c>
      <c r="C53" s="8">
        <v>44757</v>
      </c>
      <c r="D53" s="7">
        <v>32.15</v>
      </c>
      <c r="E53" s="8">
        <v>44763</v>
      </c>
      <c r="F53" s="7">
        <v>33.89</v>
      </c>
      <c r="G53" s="9">
        <v>5.4100000000000002E-2</v>
      </c>
      <c r="H53" s="7">
        <v>2189.8000000000002</v>
      </c>
      <c r="I53" s="9">
        <v>5.3600000000000002E-2</v>
      </c>
      <c r="J53" s="7">
        <v>1270</v>
      </c>
      <c r="K53" s="7">
        <v>40830.5</v>
      </c>
      <c r="L53" s="7">
        <v>12727.23</v>
      </c>
      <c r="M53" s="7">
        <v>5</v>
      </c>
      <c r="N53" s="7">
        <v>437.96</v>
      </c>
      <c r="O53" s="9">
        <v>-1.84E-2</v>
      </c>
      <c r="P53" s="9">
        <v>6.5600000000000006E-2</v>
      </c>
      <c r="Q53" s="7" t="s">
        <v>17</v>
      </c>
      <c r="R53" s="7">
        <v>-526.45000000000005</v>
      </c>
    </row>
    <row r="54" spans="1:18" x14ac:dyDescent="0.55000000000000004">
      <c r="A54" s="7" t="s">
        <v>34</v>
      </c>
      <c r="B54" s="7" t="s">
        <v>21</v>
      </c>
      <c r="C54" s="8">
        <v>44739</v>
      </c>
      <c r="D54" s="7">
        <v>18.47</v>
      </c>
      <c r="E54" s="8">
        <v>44771</v>
      </c>
      <c r="F54" s="7">
        <v>18.59</v>
      </c>
      <c r="G54" s="9">
        <v>6.4999999999999997E-3</v>
      </c>
      <c r="H54" s="7">
        <v>240.52</v>
      </c>
      <c r="I54" s="9">
        <v>6.0000000000000001E-3</v>
      </c>
      <c r="J54" s="7">
        <v>2171</v>
      </c>
      <c r="K54" s="7">
        <v>40098.370000000003</v>
      </c>
      <c r="L54" s="7">
        <v>12967.75</v>
      </c>
      <c r="M54" s="7">
        <v>24</v>
      </c>
      <c r="N54" s="7">
        <v>10.02</v>
      </c>
      <c r="O54" s="9">
        <v>-0.10340000000000001</v>
      </c>
      <c r="P54" s="9">
        <v>1.52E-2</v>
      </c>
      <c r="Q54" s="7" t="s">
        <v>17</v>
      </c>
      <c r="R54" s="7">
        <v>0</v>
      </c>
    </row>
    <row r="55" spans="1:18" x14ac:dyDescent="0.55000000000000004">
      <c r="A55" s="7" t="s">
        <v>35</v>
      </c>
      <c r="B55" s="7" t="s">
        <v>27</v>
      </c>
      <c r="C55" s="8">
        <v>44739</v>
      </c>
      <c r="D55" s="7">
        <v>99.25</v>
      </c>
      <c r="E55" s="8">
        <v>44771</v>
      </c>
      <c r="F55" s="7">
        <v>99.5</v>
      </c>
      <c r="G55" s="9">
        <v>2.5000000000000001E-3</v>
      </c>
      <c r="H55" s="7">
        <v>-120.75</v>
      </c>
      <c r="I55" s="9">
        <v>-3.0000000000000001E-3</v>
      </c>
      <c r="J55" s="7">
        <v>403</v>
      </c>
      <c r="K55" s="7">
        <v>39997.75</v>
      </c>
      <c r="L55" s="7">
        <v>12847</v>
      </c>
      <c r="M55" s="7">
        <v>24</v>
      </c>
      <c r="N55" s="7">
        <v>-5.03</v>
      </c>
      <c r="O55" s="9">
        <v>-2.6200000000000001E-2</v>
      </c>
      <c r="P55" s="9">
        <v>3.6299999999999999E-2</v>
      </c>
      <c r="Q55" s="7" t="s">
        <v>17</v>
      </c>
      <c r="R55" s="7">
        <v>119.77</v>
      </c>
    </row>
    <row r="56" spans="1:18" x14ac:dyDescent="0.55000000000000004">
      <c r="A56" s="7" t="s">
        <v>46</v>
      </c>
      <c r="B56" s="7" t="s">
        <v>21</v>
      </c>
      <c r="C56" s="8">
        <v>44775</v>
      </c>
      <c r="D56" s="7">
        <v>61.38</v>
      </c>
      <c r="E56" s="8">
        <v>44782</v>
      </c>
      <c r="F56" s="7">
        <v>61.060009999999998</v>
      </c>
      <c r="G56" s="9">
        <v>-5.1999999999999998E-3</v>
      </c>
      <c r="H56" s="7">
        <v>-228.32</v>
      </c>
      <c r="I56" s="9">
        <v>-5.7000000000000002E-3</v>
      </c>
      <c r="J56" s="7">
        <v>651</v>
      </c>
      <c r="K56" s="7">
        <v>39958.379999999997</v>
      </c>
      <c r="L56" s="7">
        <v>12618.68</v>
      </c>
      <c r="M56" s="7">
        <v>6</v>
      </c>
      <c r="N56" s="7">
        <v>-38.049999999999997</v>
      </c>
      <c r="O56" s="9">
        <v>-2.4899999999999999E-2</v>
      </c>
      <c r="P56" s="9">
        <v>4.1000000000000003E-3</v>
      </c>
      <c r="Q56" s="7" t="s">
        <v>17</v>
      </c>
      <c r="R56" s="7">
        <v>0</v>
      </c>
    </row>
    <row r="57" spans="1:18" x14ac:dyDescent="0.55000000000000004">
      <c r="A57" s="7" t="s">
        <v>47</v>
      </c>
      <c r="B57" s="7" t="s">
        <v>27</v>
      </c>
      <c r="C57" s="8">
        <v>44775</v>
      </c>
      <c r="D57" s="7">
        <v>36.28</v>
      </c>
      <c r="E57" s="8">
        <v>44782</v>
      </c>
      <c r="F57" s="7">
        <v>34.89</v>
      </c>
      <c r="G57" s="9">
        <v>-3.8300000000000001E-2</v>
      </c>
      <c r="H57" s="7">
        <v>1500.66</v>
      </c>
      <c r="I57" s="9">
        <v>3.78E-2</v>
      </c>
      <c r="J57" s="7">
        <v>1094</v>
      </c>
      <c r="K57" s="7">
        <v>39690.32</v>
      </c>
      <c r="L57" s="7">
        <v>14119.34</v>
      </c>
      <c r="M57" s="7">
        <v>6</v>
      </c>
      <c r="N57" s="7">
        <v>250.11</v>
      </c>
      <c r="O57" s="9">
        <v>-1.7600000000000001E-2</v>
      </c>
      <c r="P57" s="9">
        <v>5.4899999999999997E-2</v>
      </c>
      <c r="Q57" s="7" t="s">
        <v>17</v>
      </c>
      <c r="R57" s="7">
        <v>1272.3399999999999</v>
      </c>
    </row>
    <row r="58" spans="1:18" x14ac:dyDescent="0.55000000000000004">
      <c r="A58" s="7" t="s">
        <v>48</v>
      </c>
      <c r="B58" s="7" t="s">
        <v>21</v>
      </c>
      <c r="C58" s="8">
        <v>44770</v>
      </c>
      <c r="D58" s="7">
        <v>65.828580000000002</v>
      </c>
      <c r="E58" s="8">
        <v>44784</v>
      </c>
      <c r="F58" s="7">
        <v>68.933329999999998</v>
      </c>
      <c r="G58" s="9">
        <v>4.7199999999999999E-2</v>
      </c>
      <c r="H58" s="7">
        <v>1861.45</v>
      </c>
      <c r="I58" s="9">
        <v>4.6699999999999998E-2</v>
      </c>
      <c r="J58" s="7">
        <v>606</v>
      </c>
      <c r="K58" s="7">
        <v>39892.120000000003</v>
      </c>
      <c r="L58" s="7">
        <v>15980.79</v>
      </c>
      <c r="M58" s="7">
        <v>11</v>
      </c>
      <c r="N58" s="7">
        <v>169.22</v>
      </c>
      <c r="O58" s="9">
        <v>-9.7999999999999997E-3</v>
      </c>
      <c r="P58" s="9">
        <v>5.1400000000000001E-2</v>
      </c>
      <c r="Q58" s="7" t="s">
        <v>17</v>
      </c>
      <c r="R58" s="7">
        <v>0</v>
      </c>
    </row>
    <row r="59" spans="1:18" x14ac:dyDescent="0.55000000000000004">
      <c r="A59" s="7" t="s">
        <v>49</v>
      </c>
      <c r="B59" s="7" t="s">
        <v>27</v>
      </c>
      <c r="C59" s="8">
        <v>44770</v>
      </c>
      <c r="D59" s="7">
        <v>32.869999999999997</v>
      </c>
      <c r="E59" s="8">
        <v>44784</v>
      </c>
      <c r="F59" s="7">
        <v>34.42</v>
      </c>
      <c r="G59" s="9">
        <v>4.7199999999999999E-2</v>
      </c>
      <c r="H59" s="7">
        <v>-1897.05</v>
      </c>
      <c r="I59" s="9">
        <v>-4.7699999999999999E-2</v>
      </c>
      <c r="J59" s="7">
        <v>1211</v>
      </c>
      <c r="K59" s="7">
        <v>39805.57</v>
      </c>
      <c r="L59" s="7">
        <v>14083.74</v>
      </c>
      <c r="M59" s="7">
        <v>11</v>
      </c>
      <c r="N59" s="7">
        <v>-172.46</v>
      </c>
      <c r="O59" s="9">
        <v>-4.7199999999999999E-2</v>
      </c>
      <c r="P59" s="9">
        <v>2.52E-2</v>
      </c>
      <c r="Q59" s="7" t="s">
        <v>17</v>
      </c>
      <c r="R59" s="7">
        <v>-35.6</v>
      </c>
    </row>
    <row r="60" spans="1:18" x14ac:dyDescent="0.55000000000000004">
      <c r="A60" s="7" t="s">
        <v>48</v>
      </c>
      <c r="B60" s="7" t="s">
        <v>21</v>
      </c>
      <c r="C60" s="8">
        <v>44805</v>
      </c>
      <c r="D60" s="7">
        <v>65.685720000000003</v>
      </c>
      <c r="E60" s="8">
        <v>44812</v>
      </c>
      <c r="F60" s="7">
        <v>65.695239999999998</v>
      </c>
      <c r="G60" s="9">
        <v>1E-4</v>
      </c>
      <c r="H60" s="7">
        <v>-14.2</v>
      </c>
      <c r="I60" s="9">
        <v>-4.0000000000000002E-4</v>
      </c>
      <c r="J60" s="7">
        <v>610</v>
      </c>
      <c r="K60" s="7">
        <v>40068.29</v>
      </c>
      <c r="L60" s="7">
        <v>14069.53</v>
      </c>
      <c r="M60" s="7">
        <v>5</v>
      </c>
      <c r="N60" s="7">
        <v>-2.84</v>
      </c>
      <c r="O60" s="9">
        <v>-2.7699999999999999E-2</v>
      </c>
      <c r="P60" s="9">
        <v>9.4999999999999998E-3</v>
      </c>
      <c r="Q60" s="7" t="s">
        <v>17</v>
      </c>
      <c r="R60" s="7">
        <v>0</v>
      </c>
    </row>
    <row r="61" spans="1:18" x14ac:dyDescent="0.55000000000000004">
      <c r="A61" s="7" t="s">
        <v>49</v>
      </c>
      <c r="B61" s="7" t="s">
        <v>27</v>
      </c>
      <c r="C61" s="8">
        <v>44805</v>
      </c>
      <c r="D61" s="7">
        <v>33.1</v>
      </c>
      <c r="E61" s="8">
        <v>44812</v>
      </c>
      <c r="F61" s="7">
        <v>32.32</v>
      </c>
      <c r="G61" s="9">
        <v>-2.3599999999999999E-2</v>
      </c>
      <c r="H61" s="7">
        <v>915.22</v>
      </c>
      <c r="I61" s="9">
        <v>2.3099999999999999E-2</v>
      </c>
      <c r="J61" s="7">
        <v>1199</v>
      </c>
      <c r="K61" s="7">
        <v>39686.9</v>
      </c>
      <c r="L61" s="7">
        <v>14984.75</v>
      </c>
      <c r="M61" s="7">
        <v>5</v>
      </c>
      <c r="N61" s="7">
        <v>183.04</v>
      </c>
      <c r="O61" s="9">
        <v>-2.3099999999999999E-2</v>
      </c>
      <c r="P61" s="9">
        <v>3.3500000000000002E-2</v>
      </c>
      <c r="Q61" s="7" t="s">
        <v>17</v>
      </c>
      <c r="R61" s="7">
        <v>901.01</v>
      </c>
    </row>
    <row r="62" spans="1:18" x14ac:dyDescent="0.55000000000000004">
      <c r="A62" s="7" t="s">
        <v>50</v>
      </c>
      <c r="B62" s="7" t="s">
        <v>27</v>
      </c>
      <c r="C62" s="8">
        <v>44806</v>
      </c>
      <c r="D62" s="7">
        <v>46.064680000000003</v>
      </c>
      <c r="E62" s="8">
        <v>44825</v>
      </c>
      <c r="F62" s="7">
        <v>41.279130000000002</v>
      </c>
      <c r="G62" s="9">
        <v>-0.10390000000000001</v>
      </c>
      <c r="H62" s="7">
        <v>4138.6400000000003</v>
      </c>
      <c r="I62" s="9">
        <v>0.10340000000000001</v>
      </c>
      <c r="J62" s="7">
        <v>869</v>
      </c>
      <c r="K62" s="7">
        <v>40030.21</v>
      </c>
      <c r="L62" s="7">
        <v>19123.400000000001</v>
      </c>
      <c r="M62" s="7">
        <v>13</v>
      </c>
      <c r="N62" s="7">
        <v>318.36</v>
      </c>
      <c r="O62" s="9">
        <v>-3.85E-2</v>
      </c>
      <c r="P62" s="9">
        <v>0.11409999999999999</v>
      </c>
      <c r="Q62" s="7" t="s">
        <v>17</v>
      </c>
      <c r="R62" s="7">
        <v>0</v>
      </c>
    </row>
    <row r="63" spans="1:18" x14ac:dyDescent="0.55000000000000004">
      <c r="A63" s="7" t="s">
        <v>51</v>
      </c>
      <c r="B63" s="7" t="s">
        <v>21</v>
      </c>
      <c r="C63" s="8">
        <v>44806</v>
      </c>
      <c r="D63" s="7">
        <v>34.5</v>
      </c>
      <c r="E63" s="8">
        <v>44825</v>
      </c>
      <c r="F63" s="7">
        <v>30.05</v>
      </c>
      <c r="G63" s="9">
        <v>-0.129</v>
      </c>
      <c r="H63" s="7">
        <v>-5248.75</v>
      </c>
      <c r="I63" s="9">
        <v>-0.1295</v>
      </c>
      <c r="J63" s="7">
        <v>1175</v>
      </c>
      <c r="K63" s="7">
        <v>40537.5</v>
      </c>
      <c r="L63" s="7">
        <v>13874.65</v>
      </c>
      <c r="M63" s="7">
        <v>13</v>
      </c>
      <c r="N63" s="7">
        <v>-403.75</v>
      </c>
      <c r="O63" s="9">
        <v>-0.1452</v>
      </c>
      <c r="P63" s="9">
        <v>2.0299999999999999E-2</v>
      </c>
      <c r="Q63" s="7" t="s">
        <v>17</v>
      </c>
      <c r="R63" s="7">
        <v>-1110.1099999999999</v>
      </c>
    </row>
    <row r="64" spans="1:18" x14ac:dyDescent="0.55000000000000004">
      <c r="A64" s="7" t="s">
        <v>38</v>
      </c>
      <c r="B64" s="7" t="s">
        <v>27</v>
      </c>
      <c r="C64" s="8">
        <v>44819</v>
      </c>
      <c r="D64" s="7">
        <v>41.38</v>
      </c>
      <c r="E64" s="8">
        <v>44858</v>
      </c>
      <c r="F64" s="7">
        <v>43.298000000000002</v>
      </c>
      <c r="G64" s="9">
        <v>4.6399999999999997E-2</v>
      </c>
      <c r="H64" s="7">
        <v>-1857.44</v>
      </c>
      <c r="I64" s="9">
        <v>-4.6899999999999997E-2</v>
      </c>
      <c r="J64" s="7">
        <v>958</v>
      </c>
      <c r="K64" s="7">
        <v>39642.04</v>
      </c>
      <c r="L64" s="7">
        <v>12017.2</v>
      </c>
      <c r="M64" s="7">
        <v>28</v>
      </c>
      <c r="N64" s="7">
        <v>-66.34</v>
      </c>
      <c r="O64" s="9">
        <v>-5.6300000000000003E-2</v>
      </c>
      <c r="P64" s="9">
        <v>0.23080000000000001</v>
      </c>
      <c r="Q64" s="7" t="s">
        <v>17</v>
      </c>
      <c r="R64" s="7">
        <v>0</v>
      </c>
    </row>
    <row r="65" spans="1:18" x14ac:dyDescent="0.55000000000000004">
      <c r="A65" s="7" t="s">
        <v>40</v>
      </c>
      <c r="B65" s="7" t="s">
        <v>21</v>
      </c>
      <c r="C65" s="8">
        <v>44819</v>
      </c>
      <c r="D65" s="7">
        <v>65.8</v>
      </c>
      <c r="E65" s="8">
        <v>44858</v>
      </c>
      <c r="F65" s="7">
        <v>70.81</v>
      </c>
      <c r="G65" s="9">
        <v>7.6100000000000001E-2</v>
      </c>
      <c r="H65" s="7">
        <v>2960.95</v>
      </c>
      <c r="I65" s="9">
        <v>7.5600000000000001E-2</v>
      </c>
      <c r="J65" s="7">
        <v>595</v>
      </c>
      <c r="K65" s="7">
        <v>39151</v>
      </c>
      <c r="L65" s="7">
        <v>14978.15</v>
      </c>
      <c r="M65" s="7">
        <v>28</v>
      </c>
      <c r="N65" s="7">
        <v>105.75</v>
      </c>
      <c r="O65" s="9">
        <v>-0.12720000000000001</v>
      </c>
      <c r="P65" s="9">
        <v>9.4799999999999995E-2</v>
      </c>
      <c r="Q65" s="7" t="s">
        <v>17</v>
      </c>
      <c r="R65" s="7">
        <v>1103.51</v>
      </c>
    </row>
    <row r="66" spans="1:18" x14ac:dyDescent="0.55000000000000004">
      <c r="A66" s="7" t="s">
        <v>42</v>
      </c>
      <c r="B66" s="7" t="s">
        <v>27</v>
      </c>
      <c r="C66" s="8">
        <v>44834</v>
      </c>
      <c r="D66" s="7">
        <v>75.540000000000006</v>
      </c>
      <c r="E66" s="8">
        <v>44861</v>
      </c>
      <c r="F66" s="7">
        <v>73.930000000000007</v>
      </c>
      <c r="G66" s="9">
        <v>-2.1299999999999999E-2</v>
      </c>
      <c r="H66" s="7">
        <v>841.35</v>
      </c>
      <c r="I66" s="9">
        <v>2.0799999999999999E-2</v>
      </c>
      <c r="J66" s="7">
        <v>535</v>
      </c>
      <c r="K66" s="7">
        <v>40413.9</v>
      </c>
      <c r="L66" s="7">
        <v>15819.5</v>
      </c>
      <c r="M66" s="7">
        <v>20</v>
      </c>
      <c r="N66" s="7">
        <v>42.07</v>
      </c>
      <c r="O66" s="9">
        <v>-3.6499999999999998E-2</v>
      </c>
      <c r="P66" s="9">
        <v>8.9200000000000002E-2</v>
      </c>
      <c r="Q66" s="7" t="s">
        <v>17</v>
      </c>
      <c r="R66" s="7">
        <v>0</v>
      </c>
    </row>
    <row r="67" spans="1:18" x14ac:dyDescent="0.55000000000000004">
      <c r="A67" s="7" t="s">
        <v>43</v>
      </c>
      <c r="B67" s="7" t="s">
        <v>21</v>
      </c>
      <c r="C67" s="8">
        <v>44834</v>
      </c>
      <c r="D67" s="7">
        <v>39.57</v>
      </c>
      <c r="E67" s="8">
        <v>44861</v>
      </c>
      <c r="F67" s="7">
        <v>39.9</v>
      </c>
      <c r="G67" s="9">
        <v>8.3000000000000001E-3</v>
      </c>
      <c r="H67" s="7">
        <v>316.93</v>
      </c>
      <c r="I67" s="9">
        <v>7.7999999999999996E-3</v>
      </c>
      <c r="J67" s="7">
        <v>1021</v>
      </c>
      <c r="K67" s="7">
        <v>40400.97</v>
      </c>
      <c r="L67" s="7">
        <v>16136.43</v>
      </c>
      <c r="M67" s="7">
        <v>20</v>
      </c>
      <c r="N67" s="7">
        <v>15.85</v>
      </c>
      <c r="O67" s="9">
        <v>-9.6000000000000002E-2</v>
      </c>
      <c r="P67" s="9">
        <v>6.2199999999999998E-2</v>
      </c>
      <c r="Q67" s="7" t="s">
        <v>17</v>
      </c>
      <c r="R67" s="7">
        <v>1158.28</v>
      </c>
    </row>
    <row r="68" spans="1:18" x14ac:dyDescent="0.55000000000000004">
      <c r="A68" s="7" t="s">
        <v>50</v>
      </c>
      <c r="B68" s="7" t="s">
        <v>27</v>
      </c>
      <c r="C68" s="8">
        <v>44853</v>
      </c>
      <c r="D68" s="7">
        <v>42.942819999999998</v>
      </c>
      <c r="E68" s="8">
        <v>44861</v>
      </c>
      <c r="F68" s="7">
        <v>43.6083</v>
      </c>
      <c r="G68" s="9">
        <v>1.55E-2</v>
      </c>
      <c r="H68" s="7">
        <v>-624.91999999999996</v>
      </c>
      <c r="I68" s="9">
        <v>-1.6E-2</v>
      </c>
      <c r="J68" s="7">
        <v>909</v>
      </c>
      <c r="K68" s="7">
        <v>39035.019999999997</v>
      </c>
      <c r="L68" s="7">
        <v>15511.51</v>
      </c>
      <c r="M68" s="7">
        <v>7</v>
      </c>
      <c r="N68" s="7">
        <v>-89.27</v>
      </c>
      <c r="O68" s="9">
        <v>-3.3500000000000002E-2</v>
      </c>
      <c r="P68" s="9">
        <v>4.4299999999999999E-2</v>
      </c>
      <c r="Q68" s="7" t="s">
        <v>17</v>
      </c>
      <c r="R68" s="7">
        <v>0</v>
      </c>
    </row>
    <row r="69" spans="1:18" x14ac:dyDescent="0.55000000000000004">
      <c r="A69" s="7" t="s">
        <v>51</v>
      </c>
      <c r="B69" s="7" t="s">
        <v>21</v>
      </c>
      <c r="C69" s="8">
        <v>44853</v>
      </c>
      <c r="D69" s="7">
        <v>29.46</v>
      </c>
      <c r="E69" s="8">
        <v>44861</v>
      </c>
      <c r="F69" s="7">
        <v>31.24</v>
      </c>
      <c r="G69" s="9">
        <v>6.0400000000000002E-2</v>
      </c>
      <c r="H69" s="7">
        <v>2365.1999999999998</v>
      </c>
      <c r="I69" s="9">
        <v>5.9900000000000002E-2</v>
      </c>
      <c r="J69" s="7">
        <v>1340</v>
      </c>
      <c r="K69" s="7">
        <v>39476.400000000001</v>
      </c>
      <c r="L69" s="7">
        <v>17876.71</v>
      </c>
      <c r="M69" s="7">
        <v>7</v>
      </c>
      <c r="N69" s="7">
        <v>337.89</v>
      </c>
      <c r="O69" s="9">
        <v>-2.53E-2</v>
      </c>
      <c r="P69" s="9">
        <v>6.3E-2</v>
      </c>
      <c r="Q69" s="7" t="s">
        <v>17</v>
      </c>
      <c r="R69" s="7">
        <v>1740.28</v>
      </c>
    </row>
    <row r="70" spans="1:18" x14ac:dyDescent="0.55000000000000004">
      <c r="A70" s="7" t="s">
        <v>48</v>
      </c>
      <c r="B70" s="7" t="s">
        <v>39</v>
      </c>
      <c r="C70" s="8">
        <v>44859</v>
      </c>
      <c r="D70" s="7">
        <v>65.552379999999999</v>
      </c>
      <c r="E70" s="8">
        <v>44865</v>
      </c>
      <c r="F70" s="7">
        <v>66.695239999999998</v>
      </c>
      <c r="G70" s="9">
        <v>1.7399999999999999E-2</v>
      </c>
      <c r="H70" s="7">
        <v>681.68</v>
      </c>
      <c r="I70" s="9">
        <v>1.6899999999999998E-2</v>
      </c>
      <c r="J70" s="7">
        <v>614</v>
      </c>
      <c r="K70" s="7">
        <v>40249.160000000003</v>
      </c>
      <c r="L70" s="7">
        <v>18558.39</v>
      </c>
      <c r="M70" s="7">
        <v>6</v>
      </c>
      <c r="N70" s="7">
        <v>113.61</v>
      </c>
      <c r="O70" s="9">
        <v>-9.1000000000000004E-3</v>
      </c>
      <c r="P70" s="9">
        <v>3.0499999999999999E-2</v>
      </c>
      <c r="Q70" s="7" t="s">
        <v>17</v>
      </c>
      <c r="R70" s="7">
        <v>0</v>
      </c>
    </row>
    <row r="71" spans="1:18" x14ac:dyDescent="0.55000000000000004">
      <c r="A71" s="7" t="s">
        <v>49</v>
      </c>
      <c r="B71" s="7" t="s">
        <v>41</v>
      </c>
      <c r="C71" s="8">
        <v>44859</v>
      </c>
      <c r="D71" s="7">
        <v>33.840000000000003</v>
      </c>
      <c r="E71" s="8">
        <v>44865</v>
      </c>
      <c r="F71" s="7">
        <v>40.03</v>
      </c>
      <c r="G71" s="9">
        <v>0.18290000000000001</v>
      </c>
      <c r="H71" s="7">
        <v>-7095.17</v>
      </c>
      <c r="I71" s="9">
        <v>-0.18340000000000001</v>
      </c>
      <c r="J71" s="7">
        <v>1143</v>
      </c>
      <c r="K71" s="7">
        <v>38679.120000000003</v>
      </c>
      <c r="L71" s="7">
        <v>11463.22</v>
      </c>
      <c r="M71" s="7">
        <v>6</v>
      </c>
      <c r="N71" s="7">
        <v>-1182.53</v>
      </c>
      <c r="O71" s="9">
        <v>-0.20269999999999999</v>
      </c>
      <c r="P71" s="9">
        <v>5.0000000000000001E-3</v>
      </c>
      <c r="Q71" s="7" t="s">
        <v>17</v>
      </c>
      <c r="R71" s="7">
        <v>-6413.49</v>
      </c>
    </row>
    <row r="72" spans="1:18" x14ac:dyDescent="0.55000000000000004">
      <c r="A72" s="7" t="s">
        <v>36</v>
      </c>
      <c r="B72" s="7" t="s">
        <v>27</v>
      </c>
      <c r="C72" s="8">
        <v>44873</v>
      </c>
      <c r="D72" s="7">
        <v>22.87</v>
      </c>
      <c r="E72" s="8">
        <v>44879</v>
      </c>
      <c r="F72" s="7">
        <v>23.34</v>
      </c>
      <c r="G72" s="9">
        <v>2.06E-2</v>
      </c>
      <c r="H72" s="7">
        <v>-843.44</v>
      </c>
      <c r="I72" s="9">
        <v>-2.1100000000000001E-2</v>
      </c>
      <c r="J72" s="7">
        <v>1752</v>
      </c>
      <c r="K72" s="7">
        <v>40068.239999999998</v>
      </c>
      <c r="L72" s="7">
        <v>10619.78</v>
      </c>
      <c r="M72" s="7">
        <v>5</v>
      </c>
      <c r="N72" s="7">
        <v>-168.69</v>
      </c>
      <c r="O72" s="9">
        <v>-3.4500000000000003E-2</v>
      </c>
      <c r="P72" s="9">
        <v>2.1399999999999999E-2</v>
      </c>
      <c r="Q72" s="7" t="s">
        <v>17</v>
      </c>
      <c r="R72" s="7">
        <v>0</v>
      </c>
    </row>
    <row r="73" spans="1:18" x14ac:dyDescent="0.55000000000000004">
      <c r="A73" s="7" t="s">
        <v>37</v>
      </c>
      <c r="B73" s="7" t="s">
        <v>21</v>
      </c>
      <c r="C73" s="8">
        <v>44873</v>
      </c>
      <c r="D73" s="7">
        <v>44.11</v>
      </c>
      <c r="E73" s="8">
        <v>44879</v>
      </c>
      <c r="F73" s="7">
        <v>46.84</v>
      </c>
      <c r="G73" s="9">
        <v>6.1899999999999997E-2</v>
      </c>
      <c r="H73" s="7">
        <v>2461.5700000000002</v>
      </c>
      <c r="I73" s="9">
        <v>6.1400000000000003E-2</v>
      </c>
      <c r="J73" s="7">
        <v>909</v>
      </c>
      <c r="K73" s="7">
        <v>40095.99</v>
      </c>
      <c r="L73" s="7">
        <v>13081.35</v>
      </c>
      <c r="M73" s="7">
        <v>5</v>
      </c>
      <c r="N73" s="7">
        <v>492.31</v>
      </c>
      <c r="O73" s="9">
        <v>-3.5499999999999997E-2</v>
      </c>
      <c r="P73" s="9">
        <v>7.5899999999999995E-2</v>
      </c>
      <c r="Q73" s="7" t="s">
        <v>17</v>
      </c>
      <c r="R73" s="7">
        <v>1618.13</v>
      </c>
    </row>
    <row r="74" spans="1:18" x14ac:dyDescent="0.55000000000000004">
      <c r="A74" s="7" t="s">
        <v>46</v>
      </c>
      <c r="B74" s="7" t="s">
        <v>39</v>
      </c>
      <c r="C74" s="8">
        <v>44872</v>
      </c>
      <c r="D74" s="7">
        <v>73.2</v>
      </c>
      <c r="E74" s="8">
        <v>44881</v>
      </c>
      <c r="F74" s="7">
        <v>69.77</v>
      </c>
      <c r="G74" s="9">
        <v>-4.6899999999999997E-2</v>
      </c>
      <c r="H74" s="7">
        <v>-1913.36</v>
      </c>
      <c r="I74" s="9">
        <v>-4.7399999999999998E-2</v>
      </c>
      <c r="J74" s="7">
        <v>552</v>
      </c>
      <c r="K74" s="7">
        <v>40406.400000000001</v>
      </c>
      <c r="L74" s="7">
        <v>11167.99</v>
      </c>
      <c r="M74" s="7">
        <v>9</v>
      </c>
      <c r="N74" s="7">
        <v>-212.6</v>
      </c>
      <c r="O74" s="9">
        <v>-5.67E-2</v>
      </c>
      <c r="P74" s="9">
        <v>9.1999999999999998E-3</v>
      </c>
      <c r="Q74" s="7" t="s">
        <v>17</v>
      </c>
      <c r="R74" s="7">
        <v>0</v>
      </c>
    </row>
    <row r="75" spans="1:18" x14ac:dyDescent="0.55000000000000004">
      <c r="A75" s="7" t="s">
        <v>47</v>
      </c>
      <c r="B75" s="7" t="s">
        <v>41</v>
      </c>
      <c r="C75" s="8">
        <v>44872</v>
      </c>
      <c r="D75" s="7">
        <v>30.85</v>
      </c>
      <c r="E75" s="8">
        <v>44881</v>
      </c>
      <c r="F75" s="7">
        <v>32.74</v>
      </c>
      <c r="G75" s="9">
        <v>6.13E-2</v>
      </c>
      <c r="H75" s="7">
        <v>-2448.65</v>
      </c>
      <c r="I75" s="9">
        <v>-6.1800000000000001E-2</v>
      </c>
      <c r="J75" s="7">
        <v>1285</v>
      </c>
      <c r="K75" s="7">
        <v>39642.25</v>
      </c>
      <c r="L75" s="7">
        <v>8719.34</v>
      </c>
      <c r="M75" s="7">
        <v>9</v>
      </c>
      <c r="N75" s="7">
        <v>-272.07</v>
      </c>
      <c r="O75" s="9">
        <v>-7.8100000000000003E-2</v>
      </c>
      <c r="P75" s="9">
        <v>0</v>
      </c>
      <c r="Q75" s="7" t="s">
        <v>17</v>
      </c>
      <c r="R75" s="7">
        <v>-4362.01</v>
      </c>
    </row>
    <row r="76" spans="1:18" x14ac:dyDescent="0.55000000000000004">
      <c r="A76" s="7" t="s">
        <v>52</v>
      </c>
      <c r="B76" s="7" t="s">
        <v>21</v>
      </c>
      <c r="C76" s="8">
        <v>44862</v>
      </c>
      <c r="D76" s="7">
        <v>220.11</v>
      </c>
      <c r="E76" s="8">
        <v>44902</v>
      </c>
      <c r="F76" s="7">
        <v>210.57</v>
      </c>
      <c r="G76" s="9">
        <v>-4.3299999999999998E-2</v>
      </c>
      <c r="H76" s="7">
        <v>-1737.2</v>
      </c>
      <c r="I76" s="9">
        <v>-4.3799999999999999E-2</v>
      </c>
      <c r="J76" s="7">
        <v>180</v>
      </c>
      <c r="K76" s="7">
        <v>39619.800000000003</v>
      </c>
      <c r="L76" s="7">
        <v>6982.14</v>
      </c>
      <c r="M76" s="7">
        <v>28</v>
      </c>
      <c r="N76" s="7">
        <v>-62.04</v>
      </c>
      <c r="O76" s="9">
        <v>-6.5199999999999994E-2</v>
      </c>
      <c r="P76" s="9">
        <v>2.2200000000000001E-2</v>
      </c>
      <c r="Q76" s="7" t="s">
        <v>17</v>
      </c>
      <c r="R76" s="7">
        <v>0</v>
      </c>
    </row>
    <row r="77" spans="1:18" x14ac:dyDescent="0.55000000000000004">
      <c r="A77" s="7" t="s">
        <v>53</v>
      </c>
      <c r="B77" s="7" t="s">
        <v>27</v>
      </c>
      <c r="C77" s="8">
        <v>44862</v>
      </c>
      <c r="D77" s="7">
        <v>38.979999999999997</v>
      </c>
      <c r="E77" s="8">
        <v>44902</v>
      </c>
      <c r="F77" s="7">
        <v>39.33</v>
      </c>
      <c r="G77" s="9">
        <v>8.9999999999999993E-3</v>
      </c>
      <c r="H77" s="7">
        <v>-376.3</v>
      </c>
      <c r="I77" s="9">
        <v>-9.4999999999999998E-3</v>
      </c>
      <c r="J77" s="7">
        <v>1018</v>
      </c>
      <c r="K77" s="7">
        <v>39681.64</v>
      </c>
      <c r="L77" s="7">
        <v>6605.84</v>
      </c>
      <c r="M77" s="7">
        <v>28</v>
      </c>
      <c r="N77" s="7">
        <v>-13.44</v>
      </c>
      <c r="O77" s="9">
        <v>-8.1100000000000005E-2</v>
      </c>
      <c r="P77" s="9">
        <v>4.6199999999999998E-2</v>
      </c>
      <c r="Q77" s="7" t="s">
        <v>17</v>
      </c>
      <c r="R77" s="7">
        <v>-2113.5</v>
      </c>
    </row>
    <row r="78" spans="1:18" x14ac:dyDescent="0.55000000000000004">
      <c r="A78" s="7" t="s">
        <v>30</v>
      </c>
      <c r="B78" s="7" t="s">
        <v>21</v>
      </c>
      <c r="C78" s="8">
        <v>44874</v>
      </c>
      <c r="D78" s="7">
        <v>14.11</v>
      </c>
      <c r="E78" s="8">
        <v>44902</v>
      </c>
      <c r="F78" s="7">
        <v>12.92</v>
      </c>
      <c r="G78" s="9">
        <v>-8.43E-2</v>
      </c>
      <c r="H78" s="7">
        <v>-3375.8</v>
      </c>
      <c r="I78" s="9">
        <v>-8.48E-2</v>
      </c>
      <c r="J78" s="7">
        <v>2820</v>
      </c>
      <c r="K78" s="7">
        <v>39790.199999999997</v>
      </c>
      <c r="L78" s="7">
        <v>3230.04</v>
      </c>
      <c r="M78" s="7">
        <v>20</v>
      </c>
      <c r="N78" s="7">
        <v>-168.79</v>
      </c>
      <c r="O78" s="9">
        <v>-9.9199999999999997E-2</v>
      </c>
      <c r="P78" s="9">
        <v>4.2500000000000003E-2</v>
      </c>
      <c r="Q78" s="7" t="s">
        <v>17</v>
      </c>
      <c r="R78" s="7">
        <v>0</v>
      </c>
    </row>
    <row r="79" spans="1:18" x14ac:dyDescent="0.55000000000000004">
      <c r="A79" s="7" t="s">
        <v>31</v>
      </c>
      <c r="B79" s="7" t="s">
        <v>27</v>
      </c>
      <c r="C79" s="8">
        <v>44874</v>
      </c>
      <c r="D79" s="7">
        <v>54.34</v>
      </c>
      <c r="E79" s="8">
        <v>44902</v>
      </c>
      <c r="F79" s="7">
        <v>47.939990000000002</v>
      </c>
      <c r="G79" s="9">
        <v>-0.1178</v>
      </c>
      <c r="H79" s="7">
        <v>4626.3999999999996</v>
      </c>
      <c r="I79" s="9">
        <v>0.1173</v>
      </c>
      <c r="J79" s="7">
        <v>726</v>
      </c>
      <c r="K79" s="7">
        <v>39450.839999999997</v>
      </c>
      <c r="L79" s="7">
        <v>7856.44</v>
      </c>
      <c r="M79" s="7">
        <v>20</v>
      </c>
      <c r="N79" s="7">
        <v>231.32</v>
      </c>
      <c r="O79" s="9">
        <v>-3.9E-2</v>
      </c>
      <c r="P79" s="9">
        <v>0.1244</v>
      </c>
      <c r="Q79" s="7" t="s">
        <v>17</v>
      </c>
      <c r="R79" s="7">
        <v>1250.5999999999999</v>
      </c>
    </row>
    <row r="80" spans="1:18" x14ac:dyDescent="0.55000000000000004">
      <c r="A80" s="7" t="s">
        <v>42</v>
      </c>
      <c r="B80" s="7" t="s">
        <v>21</v>
      </c>
      <c r="C80" s="8">
        <v>44888</v>
      </c>
      <c r="D80" s="7">
        <v>70</v>
      </c>
      <c r="E80" s="8">
        <v>44903</v>
      </c>
      <c r="F80" s="7">
        <v>65</v>
      </c>
      <c r="G80" s="9">
        <v>-7.1400000000000005E-2</v>
      </c>
      <c r="H80" s="7">
        <v>-2855</v>
      </c>
      <c r="I80" s="9">
        <v>-7.1900000000000006E-2</v>
      </c>
      <c r="J80" s="7">
        <v>567</v>
      </c>
      <c r="K80" s="7">
        <v>39690</v>
      </c>
      <c r="L80" s="7">
        <v>5001.4399999999996</v>
      </c>
      <c r="M80" s="7">
        <v>11</v>
      </c>
      <c r="N80" s="7">
        <v>-259.55</v>
      </c>
      <c r="O80" s="9">
        <v>-7.9600000000000004E-2</v>
      </c>
      <c r="P80" s="9">
        <v>5.11E-2</v>
      </c>
      <c r="Q80" s="7" t="s">
        <v>17</v>
      </c>
      <c r="R80" s="7">
        <v>0</v>
      </c>
    </row>
    <row r="81" spans="1:18" x14ac:dyDescent="0.55000000000000004">
      <c r="A81" s="7" t="s">
        <v>43</v>
      </c>
      <c r="B81" s="7" t="s">
        <v>27</v>
      </c>
      <c r="C81" s="8">
        <v>44888</v>
      </c>
      <c r="D81" s="7">
        <v>40.18</v>
      </c>
      <c r="E81" s="8">
        <v>44903</v>
      </c>
      <c r="F81" s="7">
        <v>34.979999999999997</v>
      </c>
      <c r="G81" s="9">
        <v>-0.12939999999999999</v>
      </c>
      <c r="H81" s="7">
        <v>5039.6000000000004</v>
      </c>
      <c r="I81" s="9">
        <v>0.12889999999999999</v>
      </c>
      <c r="J81" s="7">
        <v>973</v>
      </c>
      <c r="K81" s="7">
        <v>39095.14</v>
      </c>
      <c r="L81" s="7">
        <v>10041.040000000001</v>
      </c>
      <c r="M81" s="7">
        <v>11</v>
      </c>
      <c r="N81" s="7">
        <v>458.15</v>
      </c>
      <c r="O81" s="9">
        <v>-6.6500000000000004E-2</v>
      </c>
      <c r="P81" s="9">
        <v>0.14860000000000001</v>
      </c>
      <c r="Q81" s="7" t="s">
        <v>17</v>
      </c>
      <c r="R81" s="7">
        <v>2184.6</v>
      </c>
    </row>
    <row r="82" spans="1:18" x14ac:dyDescent="0.55000000000000004">
      <c r="A82" s="7" t="s">
        <v>44</v>
      </c>
      <c r="B82" s="7" t="s">
        <v>27</v>
      </c>
      <c r="C82" s="8">
        <v>44902</v>
      </c>
      <c r="D82" s="7">
        <v>43.12</v>
      </c>
      <c r="E82" s="8">
        <v>44908</v>
      </c>
      <c r="F82" s="7">
        <v>44.86</v>
      </c>
      <c r="G82" s="9">
        <v>4.0399999999999998E-2</v>
      </c>
      <c r="H82" s="7">
        <v>-1613.84</v>
      </c>
      <c r="I82" s="9">
        <v>-4.0899999999999999E-2</v>
      </c>
      <c r="J82" s="7">
        <v>916</v>
      </c>
      <c r="K82" s="7">
        <v>39497.919999999998</v>
      </c>
      <c r="L82" s="7">
        <v>8427.2000000000007</v>
      </c>
      <c r="M82" s="7">
        <v>5</v>
      </c>
      <c r="N82" s="7">
        <v>-322.77</v>
      </c>
      <c r="O82" s="9">
        <v>-4.0399999999999998E-2</v>
      </c>
      <c r="P82" s="9">
        <v>1.2999999999999999E-2</v>
      </c>
      <c r="Q82" s="7" t="s">
        <v>17</v>
      </c>
      <c r="R82" s="7">
        <v>0</v>
      </c>
    </row>
    <row r="83" spans="1:18" x14ac:dyDescent="0.55000000000000004">
      <c r="A83" s="7" t="s">
        <v>45</v>
      </c>
      <c r="B83" s="7" t="s">
        <v>21</v>
      </c>
      <c r="C83" s="8">
        <v>44902</v>
      </c>
      <c r="D83" s="7">
        <v>32.380000000000003</v>
      </c>
      <c r="E83" s="8">
        <v>44908</v>
      </c>
      <c r="F83" s="7">
        <v>33.96</v>
      </c>
      <c r="G83" s="9">
        <v>4.8800000000000003E-2</v>
      </c>
      <c r="H83" s="7">
        <v>1939.2</v>
      </c>
      <c r="I83" s="9">
        <v>4.8300000000000003E-2</v>
      </c>
      <c r="J83" s="7">
        <v>1240</v>
      </c>
      <c r="K83" s="7">
        <v>40151.199999999997</v>
      </c>
      <c r="L83" s="7">
        <v>10366.4</v>
      </c>
      <c r="M83" s="7">
        <v>5</v>
      </c>
      <c r="N83" s="7">
        <v>387.84</v>
      </c>
      <c r="O83" s="9">
        <v>-7.1000000000000004E-3</v>
      </c>
      <c r="P83" s="9">
        <v>4.8800000000000003E-2</v>
      </c>
      <c r="Q83" s="7" t="s">
        <v>17</v>
      </c>
      <c r="R83" s="7">
        <v>325.36</v>
      </c>
    </row>
    <row r="84" spans="1:18" x14ac:dyDescent="0.55000000000000004">
      <c r="A84" s="7" t="s">
        <v>30</v>
      </c>
      <c r="B84" s="7" t="s">
        <v>27</v>
      </c>
      <c r="C84" s="8">
        <v>44904</v>
      </c>
      <c r="D84" s="7">
        <v>13.04</v>
      </c>
      <c r="E84" s="8">
        <v>44928</v>
      </c>
      <c r="F84" s="7">
        <v>13.05</v>
      </c>
      <c r="G84" s="9">
        <v>8.0000000000000004E-4</v>
      </c>
      <c r="H84" s="7">
        <v>-50.39</v>
      </c>
      <c r="I84" s="9">
        <v>-1.2999999999999999E-3</v>
      </c>
      <c r="J84" s="7">
        <v>3039</v>
      </c>
      <c r="K84" s="7">
        <v>39628.559999999998</v>
      </c>
      <c r="L84" s="7">
        <v>10316.01</v>
      </c>
      <c r="M84" s="7">
        <v>16</v>
      </c>
      <c r="N84" s="7">
        <v>-3.15</v>
      </c>
      <c r="O84" s="9">
        <v>-1.46E-2</v>
      </c>
      <c r="P84" s="9">
        <v>4.2900000000000001E-2</v>
      </c>
      <c r="Q84" s="7" t="s">
        <v>17</v>
      </c>
      <c r="R84" s="7">
        <v>0</v>
      </c>
    </row>
    <row r="85" spans="1:18" x14ac:dyDescent="0.55000000000000004">
      <c r="A85" s="7" t="s">
        <v>31</v>
      </c>
      <c r="B85" s="7" t="s">
        <v>21</v>
      </c>
      <c r="C85" s="8">
        <v>44904</v>
      </c>
      <c r="D85" s="7">
        <v>47.505000000000003</v>
      </c>
      <c r="E85" s="8">
        <v>44928</v>
      </c>
      <c r="F85" s="7">
        <v>47.34</v>
      </c>
      <c r="G85" s="9">
        <v>-3.5000000000000001E-3</v>
      </c>
      <c r="H85" s="7">
        <v>-159.09</v>
      </c>
      <c r="I85" s="9">
        <v>-4.0000000000000001E-3</v>
      </c>
      <c r="J85" s="7">
        <v>843</v>
      </c>
      <c r="K85" s="7">
        <v>40046.71</v>
      </c>
      <c r="L85" s="7">
        <v>10156.92</v>
      </c>
      <c r="M85" s="7">
        <v>16</v>
      </c>
      <c r="N85" s="7">
        <v>-9.94</v>
      </c>
      <c r="O85" s="9">
        <v>-8.6199999999999999E-2</v>
      </c>
      <c r="P85" s="9">
        <v>1.9699999999999999E-2</v>
      </c>
      <c r="Q85" s="7" t="s">
        <v>17</v>
      </c>
      <c r="R85" s="7">
        <v>-209.49</v>
      </c>
    </row>
    <row r="86" spans="1:18" x14ac:dyDescent="0.55000000000000004">
      <c r="A86" s="7" t="s">
        <v>38</v>
      </c>
      <c r="B86" s="7" t="s">
        <v>54</v>
      </c>
      <c r="C86" s="8">
        <v>44901</v>
      </c>
      <c r="D86" s="7">
        <v>45.06</v>
      </c>
      <c r="E86" s="8">
        <v>44928</v>
      </c>
      <c r="F86" s="7">
        <v>46.68</v>
      </c>
      <c r="G86" s="9">
        <v>3.5999999999999997E-2</v>
      </c>
      <c r="H86" s="7">
        <v>-1437.5</v>
      </c>
      <c r="I86" s="9">
        <v>-3.6499999999999998E-2</v>
      </c>
      <c r="J86" s="7">
        <v>875</v>
      </c>
      <c r="K86" s="7">
        <v>39427.5</v>
      </c>
      <c r="L86" s="7">
        <v>8719.42</v>
      </c>
      <c r="M86" s="7">
        <v>20</v>
      </c>
      <c r="N86" s="7">
        <v>-71.87</v>
      </c>
      <c r="O86" s="9">
        <v>-6.8400000000000002E-2</v>
      </c>
      <c r="P86" s="9">
        <v>7.3200000000000001E-2</v>
      </c>
      <c r="Q86" s="7" t="s">
        <v>17</v>
      </c>
      <c r="R86" s="7">
        <v>0</v>
      </c>
    </row>
    <row r="87" spans="1:18" x14ac:dyDescent="0.55000000000000004">
      <c r="A87" s="7" t="s">
        <v>40</v>
      </c>
      <c r="B87" s="7" t="s">
        <v>28</v>
      </c>
      <c r="C87" s="8">
        <v>44901</v>
      </c>
      <c r="D87" s="7">
        <v>66.13</v>
      </c>
      <c r="E87" s="8">
        <v>44928</v>
      </c>
      <c r="F87" s="7">
        <v>62.99</v>
      </c>
      <c r="G87" s="9">
        <v>-4.7500000000000001E-2</v>
      </c>
      <c r="H87" s="7">
        <v>-1910.28</v>
      </c>
      <c r="I87" s="9">
        <v>-4.8000000000000001E-2</v>
      </c>
      <c r="J87" s="7">
        <v>602</v>
      </c>
      <c r="K87" s="7">
        <v>39810.26</v>
      </c>
      <c r="L87" s="7">
        <v>6809.14</v>
      </c>
      <c r="M87" s="7">
        <v>20</v>
      </c>
      <c r="N87" s="7">
        <v>-95.51</v>
      </c>
      <c r="O87" s="9">
        <v>-8.3500000000000005E-2</v>
      </c>
      <c r="P87" s="9">
        <v>1.6500000000000001E-2</v>
      </c>
      <c r="Q87" s="7" t="s">
        <v>17</v>
      </c>
      <c r="R87" s="7">
        <v>-3347.78</v>
      </c>
    </row>
    <row r="88" spans="1:18" x14ac:dyDescent="0.55000000000000004">
      <c r="A88" s="7" t="s">
        <v>50</v>
      </c>
      <c r="B88" s="7" t="s">
        <v>28</v>
      </c>
      <c r="C88" s="8">
        <v>44909</v>
      </c>
      <c r="D88" s="7">
        <v>47.043329999999997</v>
      </c>
      <c r="E88" s="8">
        <v>44928</v>
      </c>
      <c r="F88" s="7">
        <v>43.99</v>
      </c>
      <c r="G88" s="9">
        <v>-6.4899999999999999E-2</v>
      </c>
      <c r="H88" s="7">
        <v>-2648.92</v>
      </c>
      <c r="I88" s="9">
        <v>-6.54E-2</v>
      </c>
      <c r="J88" s="7">
        <v>861</v>
      </c>
      <c r="K88" s="7">
        <v>40504.300000000003</v>
      </c>
      <c r="L88" s="7">
        <v>4160.22</v>
      </c>
      <c r="M88" s="7">
        <v>14</v>
      </c>
      <c r="N88" s="7">
        <v>-189.21</v>
      </c>
      <c r="O88" s="9">
        <v>-0.1019</v>
      </c>
      <c r="P88" s="9">
        <v>9.4000000000000004E-3</v>
      </c>
      <c r="Q88" s="7" t="s">
        <v>17</v>
      </c>
      <c r="R88" s="7">
        <v>0</v>
      </c>
    </row>
    <row r="89" spans="1:18" x14ac:dyDescent="0.55000000000000004">
      <c r="A89" s="7" t="s">
        <v>51</v>
      </c>
      <c r="B89" s="7" t="s">
        <v>54</v>
      </c>
      <c r="C89" s="8">
        <v>44909</v>
      </c>
      <c r="D89" s="7">
        <v>32.729999999999997</v>
      </c>
      <c r="E89" s="8">
        <v>44928</v>
      </c>
      <c r="F89" s="7">
        <v>31</v>
      </c>
      <c r="G89" s="9">
        <v>-5.2900000000000003E-2</v>
      </c>
      <c r="H89" s="7">
        <v>2083.6799999999998</v>
      </c>
      <c r="I89" s="9">
        <v>5.2400000000000002E-2</v>
      </c>
      <c r="J89" s="7">
        <v>1216</v>
      </c>
      <c r="K89" s="7">
        <v>39799.68</v>
      </c>
      <c r="L89" s="7">
        <v>6243.9</v>
      </c>
      <c r="M89" s="7">
        <v>14</v>
      </c>
      <c r="N89" s="7">
        <v>148.83000000000001</v>
      </c>
      <c r="O89" s="9">
        <v>-1.47E-2</v>
      </c>
      <c r="P89" s="9">
        <v>7.2999999999999995E-2</v>
      </c>
      <c r="Q89" s="7" t="s">
        <v>17</v>
      </c>
      <c r="R89" s="7">
        <v>-565.24</v>
      </c>
    </row>
    <row r="90" spans="1:18" x14ac:dyDescent="0.55000000000000004">
      <c r="A90" s="7" t="s">
        <v>44</v>
      </c>
      <c r="B90" s="7" t="s">
        <v>28</v>
      </c>
      <c r="C90" s="8">
        <v>44923</v>
      </c>
      <c r="D90" s="7">
        <v>41.02</v>
      </c>
      <c r="E90" s="8">
        <v>44928</v>
      </c>
      <c r="F90" s="7">
        <v>40.79</v>
      </c>
      <c r="G90" s="9">
        <v>-5.5999999999999999E-3</v>
      </c>
      <c r="H90" s="7">
        <v>-244.25</v>
      </c>
      <c r="I90" s="9">
        <v>-6.1000000000000004E-3</v>
      </c>
      <c r="J90" s="7">
        <v>975</v>
      </c>
      <c r="K90" s="7">
        <v>39994.5</v>
      </c>
      <c r="L90" s="7">
        <v>5999.65</v>
      </c>
      <c r="M90" s="7">
        <v>5</v>
      </c>
      <c r="N90" s="7">
        <v>-48.85</v>
      </c>
      <c r="O90" s="9">
        <v>-1.66E-2</v>
      </c>
      <c r="P90" s="9">
        <v>4.1000000000000003E-3</v>
      </c>
      <c r="Q90" s="7" t="s">
        <v>17</v>
      </c>
      <c r="R90" s="7">
        <v>0</v>
      </c>
    </row>
    <row r="91" spans="1:18" x14ac:dyDescent="0.55000000000000004">
      <c r="A91" s="7" t="s">
        <v>45</v>
      </c>
      <c r="B91" s="7" t="s">
        <v>54</v>
      </c>
      <c r="C91" s="8">
        <v>44923</v>
      </c>
      <c r="D91" s="7">
        <v>32.94</v>
      </c>
      <c r="E91" s="8">
        <v>44928</v>
      </c>
      <c r="F91" s="7">
        <v>32.81</v>
      </c>
      <c r="G91" s="9">
        <v>-3.8999999999999998E-3</v>
      </c>
      <c r="H91" s="7">
        <v>138.47</v>
      </c>
      <c r="I91" s="9">
        <v>3.3999999999999998E-3</v>
      </c>
      <c r="J91" s="7">
        <v>1219</v>
      </c>
      <c r="K91" s="7">
        <v>40153.86</v>
      </c>
      <c r="L91" s="7">
        <v>6138.12</v>
      </c>
      <c r="M91" s="7">
        <v>5</v>
      </c>
      <c r="N91" s="7">
        <v>27.69</v>
      </c>
      <c r="O91" s="9">
        <v>-2.3E-3</v>
      </c>
      <c r="P91" s="9">
        <v>1.6400000000000001E-2</v>
      </c>
      <c r="Q91" s="7" t="s">
        <v>17</v>
      </c>
      <c r="R91" s="7">
        <v>-105.78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Operaciones</vt:lpstr>
      <vt:lpstr>Equity</vt:lpstr>
      <vt:lpstr>Estad</vt:lpstr>
      <vt:lpstr>aux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 GARCIA CAGIGAS</dc:creator>
  <cp:lastModifiedBy>OSCAR GARCIA CAGIGAS</cp:lastModifiedBy>
  <dcterms:created xsi:type="dcterms:W3CDTF">2020-01-23T19:04:46Z</dcterms:created>
  <dcterms:modified xsi:type="dcterms:W3CDTF">2022-12-31T18:30:34Z</dcterms:modified>
</cp:coreProperties>
</file>