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TENAZ\"/>
    </mc:Choice>
  </mc:AlternateContent>
  <xr:revisionPtr revIDLastSave="0" documentId="13_ncr:1_{32E3DFF8-F67E-4540-906F-8820E6CE6509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aux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1" i="1"/>
  <c r="C61" i="1"/>
  <c r="D61" i="1"/>
  <c r="E61" i="1"/>
  <c r="F61" i="1"/>
  <c r="G61" i="1"/>
  <c r="H61" i="1"/>
  <c r="I61" i="1"/>
  <c r="J61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4" i="1"/>
  <c r="C54" i="1"/>
  <c r="D54" i="1"/>
  <c r="E54" i="1"/>
  <c r="F54" i="1"/>
  <c r="G54" i="1"/>
  <c r="H54" i="1"/>
  <c r="I54" i="1"/>
  <c r="J54" i="1"/>
  <c r="B53" i="1"/>
  <c r="C53" i="1"/>
  <c r="D53" i="1"/>
  <c r="E53" i="1"/>
  <c r="F53" i="1"/>
  <c r="G53" i="1"/>
  <c r="H53" i="1"/>
  <c r="I53" i="1"/>
  <c r="J53" i="1"/>
  <c r="B52" i="1"/>
  <c r="C52" i="1"/>
  <c r="D52" i="1"/>
  <c r="E52" i="1"/>
  <c r="F52" i="1"/>
  <c r="G52" i="1"/>
  <c r="H52" i="1"/>
  <c r="I52" i="1"/>
  <c r="J52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47" i="1"/>
  <c r="C47" i="1"/>
  <c r="D47" i="1"/>
  <c r="E47" i="1"/>
  <c r="F47" i="1"/>
  <c r="G47" i="1"/>
  <c r="H47" i="1"/>
  <c r="I47" i="1"/>
  <c r="J47" i="1"/>
  <c r="B46" i="1"/>
  <c r="C46" i="1"/>
  <c r="D46" i="1"/>
  <c r="E46" i="1"/>
  <c r="F46" i="1"/>
  <c r="G46" i="1"/>
  <c r="H46" i="1"/>
  <c r="I46" i="1"/>
  <c r="J46" i="1"/>
  <c r="B45" i="1"/>
  <c r="C45" i="1"/>
  <c r="D45" i="1"/>
  <c r="E45" i="1"/>
  <c r="F45" i="1"/>
  <c r="G45" i="1"/>
  <c r="H45" i="1"/>
  <c r="I45" i="1"/>
  <c r="J45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1" i="1"/>
  <c r="C41" i="1"/>
  <c r="D41" i="1"/>
  <c r="E41" i="1"/>
  <c r="F41" i="1"/>
  <c r="G41" i="1"/>
  <c r="H41" i="1"/>
  <c r="I41" i="1"/>
  <c r="J41" i="1"/>
  <c r="B40" i="1"/>
  <c r="C40" i="1"/>
  <c r="D40" i="1"/>
  <c r="E40" i="1"/>
  <c r="F40" i="1"/>
  <c r="G40" i="1"/>
  <c r="H40" i="1"/>
  <c r="I40" i="1"/>
  <c r="J40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4" i="1"/>
  <c r="C34" i="1"/>
  <c r="D34" i="1"/>
  <c r="E34" i="1"/>
  <c r="F34" i="1"/>
  <c r="G34" i="1"/>
  <c r="H34" i="1"/>
  <c r="I34" i="1"/>
  <c r="J34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29" i="1"/>
  <c r="C29" i="1"/>
  <c r="D29" i="1"/>
  <c r="E29" i="1"/>
  <c r="F29" i="1"/>
  <c r="G29" i="1"/>
  <c r="H29" i="1"/>
  <c r="I29" i="1"/>
  <c r="J29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4" i="1"/>
  <c r="C4" i="1"/>
  <c r="D4" i="1"/>
  <c r="E4" i="1"/>
  <c r="F4" i="1"/>
  <c r="G4" i="1"/>
  <c r="H4" i="1"/>
  <c r="I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19" i="1"/>
  <c r="C19" i="1"/>
  <c r="D19" i="1"/>
  <c r="E19" i="1"/>
  <c r="F19" i="1"/>
  <c r="G19" i="1"/>
  <c r="H19" i="1"/>
  <c r="I19" i="1"/>
  <c r="B5" i="1"/>
  <c r="C5" i="1"/>
  <c r="D5" i="1"/>
  <c r="E5" i="1"/>
  <c r="F5" i="1"/>
  <c r="G5" i="1"/>
  <c r="H5" i="1"/>
  <c r="I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<sst xmlns="http://schemas.openxmlformats.org/spreadsheetml/2006/main" count="236" uniqueCount="52">
  <si>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</si>
  <si>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</si>
  <si>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</si>
  <si>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</si>
  <si>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</si>
  <si>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</si>
  <si>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</si>
  <si>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</si>
  <si>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</si>
  <si>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</si>
  <si>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</si>
  <si>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</si>
  <si>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</si>
  <si>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</si>
  <si>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</si>
  <si>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</si>
  <si>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</si>
  <si>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</si>
  <si>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</si>
  <si>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</si>
  <si>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</si>
  <si>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&amp;ES_CCB</t>
  </si>
  <si>
    <t>Long</t>
  </si>
  <si>
    <t>&amp;GF_CCB</t>
  </si>
  <si>
    <t>&amp;GC_CCB</t>
  </si>
  <si>
    <t>&amp;ZB_CCB</t>
  </si>
  <si>
    <t>&amp;6E_CCB</t>
  </si>
  <si>
    <t>&amp;NG_CCB</t>
  </si>
  <si>
    <t>EURO FX</t>
  </si>
  <si>
    <t>&amp;ZM_CCB</t>
  </si>
  <si>
    <t>FEEDER CATTLE</t>
  </si>
  <si>
    <t>&amp;CL_CCB</t>
  </si>
  <si>
    <t>&amp;HE_CCB</t>
  </si>
  <si>
    <t>SOYBEAN MEAL</t>
  </si>
  <si>
    <t>GOLD</t>
  </si>
  <si>
    <t>NATURAL GAS</t>
  </si>
  <si>
    <t>LEAN HOGS</t>
  </si>
  <si>
    <t>&amp;KE_CCB</t>
  </si>
  <si>
    <t>OPERACIONES</t>
  </si>
  <si>
    <t>S&amp;P500</t>
  </si>
  <si>
    <t>CRUDE OIL</t>
  </si>
  <si>
    <t>COTTON No 2</t>
  </si>
  <si>
    <t>KC WHEAT</t>
  </si>
  <si>
    <t>T-BOND</t>
  </si>
  <si>
    <t>CONVERSIÓN</t>
  </si>
  <si>
    <t>&amp;CT_CCB</t>
  </si>
  <si>
    <t>Num</t>
  </si>
  <si>
    <t>EQUITY POR DÍAS</t>
  </si>
  <si>
    <t>$PNL POR MESES</t>
  </si>
  <si>
    <t>DRAWDOWN POR DÍAS</t>
  </si>
  <si>
    <t>Short</t>
  </si>
  <si>
    <t>Open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</si>
</sst>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14" fontId="4" fillId="0" borderId="0" xfId="0" applyNumberFormat="1" applyFont="1"/>
    <xf numFmtId="10" fontId="4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1" fillId="3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1">
    <dxf>
      <font>
        <color rgb="FFFFC000"/>
      </font>
    </dxf>
  </dxfs>
  <tableStyles count="0" defaultTableStyle="TableStyleMedium9" defaultPivotStyle="PivotStyleLight16"/>
  <colors>
    <mruColors>
      <color rgb="FFCCECFF"/>
      <color rgb="FF006600"/>
      <color rgb="FF663300"/>
      <color rgb="FF0000CC"/>
      <color rgb="FF0066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Operaciones!$J$4:$J$64</c:f>
              <c:numCache>
                <c:formatCode>#,##0</c:formatCode>
                <c:ptCount val="61"/>
                <c:pt idx="0">
                  <c:v>-68.7</c:v>
                </c:pt>
                <c:pt idx="1">
                  <c:v>-558.70000000000005</c:v>
                </c:pt>
                <c:pt idx="2">
                  <c:v>-1096.2</c:v>
                </c:pt>
                <c:pt idx="3">
                  <c:v>1473.8</c:v>
                </c:pt>
                <c:pt idx="4">
                  <c:v>913.8</c:v>
                </c:pt>
                <c:pt idx="5">
                  <c:v>826.3</c:v>
                </c:pt>
                <c:pt idx="6">
                  <c:v>971.3</c:v>
                </c:pt>
                <c:pt idx="7">
                  <c:v>2761.3</c:v>
                </c:pt>
                <c:pt idx="8">
                  <c:v>2641.3</c:v>
                </c:pt>
                <c:pt idx="9">
                  <c:v>3228.8</c:v>
                </c:pt>
                <c:pt idx="10">
                  <c:v>-41.2</c:v>
                </c:pt>
                <c:pt idx="11">
                  <c:v>-1691.2</c:v>
                </c:pt>
                <c:pt idx="12">
                  <c:v>1418.8</c:v>
                </c:pt>
                <c:pt idx="13">
                  <c:v>4478.8</c:v>
                </c:pt>
                <c:pt idx="14">
                  <c:v>17778.8</c:v>
                </c:pt>
                <c:pt idx="15">
                  <c:v>18441.3</c:v>
                </c:pt>
                <c:pt idx="16">
                  <c:v>20141.3</c:v>
                </c:pt>
                <c:pt idx="17">
                  <c:v>20371.3</c:v>
                </c:pt>
                <c:pt idx="18">
                  <c:v>18831.3</c:v>
                </c:pt>
                <c:pt idx="19">
                  <c:v>21356.3</c:v>
                </c:pt>
                <c:pt idx="20">
                  <c:v>26166.3</c:v>
                </c:pt>
                <c:pt idx="21">
                  <c:v>25691.3</c:v>
                </c:pt>
                <c:pt idx="22">
                  <c:v>28278.799999999999</c:v>
                </c:pt>
                <c:pt idx="23">
                  <c:v>27635.05</c:v>
                </c:pt>
                <c:pt idx="24">
                  <c:v>26145.05</c:v>
                </c:pt>
                <c:pt idx="25">
                  <c:v>25388.85</c:v>
                </c:pt>
                <c:pt idx="26">
                  <c:v>27401.35</c:v>
                </c:pt>
                <c:pt idx="27">
                  <c:v>30146.35</c:v>
                </c:pt>
                <c:pt idx="28">
                  <c:v>29015.15</c:v>
                </c:pt>
                <c:pt idx="29">
                  <c:v>28905.15</c:v>
                </c:pt>
                <c:pt idx="30">
                  <c:v>28155.15</c:v>
                </c:pt>
                <c:pt idx="31">
                  <c:v>32830.15</c:v>
                </c:pt>
                <c:pt idx="32">
                  <c:v>32842.65</c:v>
                </c:pt>
                <c:pt idx="33">
                  <c:v>31630.15</c:v>
                </c:pt>
                <c:pt idx="34">
                  <c:v>30092.65</c:v>
                </c:pt>
                <c:pt idx="35">
                  <c:v>31392.65</c:v>
                </c:pt>
                <c:pt idx="36">
                  <c:v>34486.400000000001</c:v>
                </c:pt>
                <c:pt idx="37">
                  <c:v>43046.400000000001</c:v>
                </c:pt>
                <c:pt idx="38">
                  <c:v>40021.4</c:v>
                </c:pt>
                <c:pt idx="39">
                  <c:v>45061.4</c:v>
                </c:pt>
                <c:pt idx="40">
                  <c:v>42223.9</c:v>
                </c:pt>
                <c:pt idx="41">
                  <c:v>42155.15</c:v>
                </c:pt>
                <c:pt idx="42">
                  <c:v>41015.15</c:v>
                </c:pt>
                <c:pt idx="43">
                  <c:v>39975.15</c:v>
                </c:pt>
                <c:pt idx="44">
                  <c:v>38293.9</c:v>
                </c:pt>
                <c:pt idx="45">
                  <c:v>39113.9</c:v>
                </c:pt>
                <c:pt idx="46">
                  <c:v>37173.9</c:v>
                </c:pt>
                <c:pt idx="47">
                  <c:v>38680.15</c:v>
                </c:pt>
                <c:pt idx="48">
                  <c:v>37550.15</c:v>
                </c:pt>
                <c:pt idx="49">
                  <c:v>37550.15</c:v>
                </c:pt>
                <c:pt idx="50">
                  <c:v>34480.15</c:v>
                </c:pt>
                <c:pt idx="51">
                  <c:v>33405.15</c:v>
                </c:pt>
                <c:pt idx="52">
                  <c:v>31430.15</c:v>
                </c:pt>
                <c:pt idx="53">
                  <c:v>33517.65</c:v>
                </c:pt>
                <c:pt idx="54">
                  <c:v>34477.65</c:v>
                </c:pt>
                <c:pt idx="55">
                  <c:v>35952.65</c:v>
                </c:pt>
                <c:pt idx="56">
                  <c:v>30652.65</c:v>
                </c:pt>
                <c:pt idx="57">
                  <c:v>28990.15</c:v>
                </c:pt>
                <c:pt idx="58">
                  <c:v>31277.65</c:v>
                </c:pt>
                <c:pt idx="59">
                  <c:v>30757.65</c:v>
                </c:pt>
                <c:pt idx="60">
                  <c:v>30877.65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2</xdr:row>
      <xdr:rowOff>0</xdr:rowOff>
    </xdr:from>
    <xdr:to>
      <xdr:col>16</xdr:col>
      <xdr:colOff>80010</xdr:colOff>
      <xdr:row>18</xdr:row>
      <xdr:rowOff>99060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676656</xdr:colOff>
      <xdr:row>15</xdr:row>
      <xdr:rowOff>134112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B60376-1FB5-7BD0-D1B4-660680FC6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46576" cy="232867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688848</xdr:colOff>
      <xdr:row>19</xdr:row>
      <xdr:rowOff>118872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0AB626B-E085-8019-C5D5-A6C179CC5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4087368" cy="3044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752856</xdr:colOff>
      <xdr:row>20</xdr:row>
      <xdr:rowOff>131064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0D718C-065D-7511-752A-340F9EA75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715256" cy="360578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</xdr:colOff>
      <xdr:row>21</xdr:row>
      <xdr:rowOff>0</xdr:rowOff>
    </xdr:from>
    <xdr:to>
      <xdr:col>6</xdr:col>
      <xdr:colOff>747522</xdr:colOff>
      <xdr:row>39</xdr:row>
      <xdr:rowOff>118872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A78D3F-5EA1-6640-BD6E-2776C3C7D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" y="3840480"/>
          <a:ext cx="4660392" cy="341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89"/>
  <sheetViews>
    <sheetView showGridLines="0" tabSelected="1" workbookViewId="0">
      <selection activeCell="L64" sqref="L64"/>
    </sheetView>
  </sheetViews>
  <sheetFormatPr baseColWidth="10" defaultRowHeight="14.4" x14ac:dyDescent="0.55000000000000004"/>
  <cols>
    <col min="1" max="1" width="6.20703125" customWidth="1"/>
    <col min="2" max="2" width="15.5234375" style="1" bestFit="1" customWidth="1"/>
    <col min="3" max="3" width="9.7890625" style="3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89453125" style="1" bestFit="1" customWidth="1"/>
  </cols>
  <sheetData>
    <row r="2" spans="2:10" ht="18.3" x14ac:dyDescent="0.7">
      <c r="B2" s="6" t="s">
        <v>38</v>
      </c>
      <c r="D2" s="4"/>
    </row>
    <row r="3" spans="2:10" x14ac:dyDescent="0.55000000000000004">
      <c r="B3" s="17" t="s">
        <v>19</v>
      </c>
      <c r="C3" s="5" t="s">
        <v>18</v>
      </c>
      <c r="D3" s="5" t="s">
        <v>2</v>
      </c>
      <c r="E3" s="5" t="s">
        <v>3</v>
      </c>
      <c r="F3" s="5" t="s">
        <v>5</v>
      </c>
      <c r="G3" s="5" t="s">
        <v>6</v>
      </c>
      <c r="H3" s="5" t="s">
        <v>46</v>
      </c>
      <c r="I3" s="5" t="s">
        <v>20</v>
      </c>
      <c r="J3" s="5" t="s">
        <v>11</v>
      </c>
    </row>
    <row r="4" spans="2:10" x14ac:dyDescent="0.55000000000000004">
      <c r="B4" s="18" t="str">
        <f>VLOOKUP(aux!A2,aux!$S$4:$T$14,2,FALSE)</f>
        <v>T-BOND</v>
      </c>
      <c r="C4" s="1" t="str">
        <f>aux!B2</f>
        <v>Short</v>
      </c>
      <c r="D4" s="2">
        <f>aux!C2</f>
        <v>44566</v>
      </c>
      <c r="E4" s="1">
        <f>aux!D2</f>
        <v>156.53120000000001</v>
      </c>
      <c r="F4" s="2">
        <f>aux!E2</f>
        <v>44573</v>
      </c>
      <c r="G4" s="1">
        <f>aux!F2</f>
        <v>156.5</v>
      </c>
      <c r="H4" s="1">
        <f>aux!J2</f>
        <v>1</v>
      </c>
      <c r="I4" s="19">
        <f>aux!H2</f>
        <v>-68.7</v>
      </c>
      <c r="J4" s="23">
        <f>aux!L2</f>
        <v>-68.7</v>
      </c>
    </row>
    <row r="5" spans="2:10" x14ac:dyDescent="0.55000000000000004">
      <c r="B5" s="18" t="str">
        <f>VLOOKUP(aux!A3,aux!$S$4:$T$14,2,FALSE)</f>
        <v>SOYBEAN MEAL</v>
      </c>
      <c r="C5" s="1" t="str">
        <f>aux!B3</f>
        <v>Long</v>
      </c>
      <c r="D5" s="2">
        <f>aux!C3</f>
        <v>44564</v>
      </c>
      <c r="E5" s="1">
        <f>aux!D3</f>
        <v>275.2</v>
      </c>
      <c r="F5" s="2">
        <f>aux!E3</f>
        <v>44574</v>
      </c>
      <c r="G5" s="1">
        <f>aux!F3</f>
        <v>271.3</v>
      </c>
      <c r="H5" s="1">
        <f>aux!J3</f>
        <v>1</v>
      </c>
      <c r="I5" s="19">
        <f>aux!H3</f>
        <v>-490</v>
      </c>
      <c r="J5" s="23">
        <f>aux!L3</f>
        <v>-558.70000000000005</v>
      </c>
    </row>
    <row r="6" spans="2:10" x14ac:dyDescent="0.55000000000000004">
      <c r="B6" s="18" t="str">
        <f>VLOOKUP(aux!A4,aux!$S$4:$T$14,2,FALSE)</f>
        <v>T-BOND</v>
      </c>
      <c r="C6" s="1" t="str">
        <f>aux!B4</f>
        <v>Short</v>
      </c>
      <c r="D6" s="2">
        <f>aux!C4</f>
        <v>44579</v>
      </c>
      <c r="E6" s="1">
        <f>aux!D4</f>
        <v>154.71879999999999</v>
      </c>
      <c r="F6" s="2">
        <f>aux!E4</f>
        <v>44582</v>
      </c>
      <c r="G6" s="1">
        <f>aux!F4</f>
        <v>155.15620000000001</v>
      </c>
      <c r="H6" s="1">
        <f>aux!J4</f>
        <v>1</v>
      </c>
      <c r="I6" s="19">
        <f>aux!H4</f>
        <v>-537.5</v>
      </c>
      <c r="J6" s="23">
        <f>aux!L4</f>
        <v>-1096.2</v>
      </c>
    </row>
    <row r="7" spans="2:10" x14ac:dyDescent="0.55000000000000004">
      <c r="B7" s="18" t="str">
        <f>VLOOKUP(aux!A5,aux!$S$4:$T$14,2,FALSE)</f>
        <v>COTTON No 2</v>
      </c>
      <c r="C7" s="1" t="str">
        <f>aux!B5</f>
        <v>Long</v>
      </c>
      <c r="D7" s="2">
        <f>aux!C5</f>
        <v>44565</v>
      </c>
      <c r="E7" s="1">
        <f>aux!D5</f>
        <v>74.78</v>
      </c>
      <c r="F7" s="2">
        <f>aux!E5</f>
        <v>44585</v>
      </c>
      <c r="G7" s="1">
        <f>aux!F5</f>
        <v>80.12</v>
      </c>
      <c r="H7" s="1">
        <f>aux!J5</f>
        <v>1</v>
      </c>
      <c r="I7" s="19">
        <f>aux!H5</f>
        <v>2570</v>
      </c>
      <c r="J7" s="23">
        <f>aux!L5</f>
        <v>1473.8</v>
      </c>
    </row>
    <row r="8" spans="2:10" x14ac:dyDescent="0.55000000000000004">
      <c r="B8" s="18" t="str">
        <f>VLOOKUP(aux!A6,aux!$S$4:$T$14,2,FALSE)</f>
        <v>GOLD</v>
      </c>
      <c r="C8" s="1" t="str">
        <f>aux!B6</f>
        <v>Long</v>
      </c>
      <c r="D8" s="2">
        <f>aux!C6</f>
        <v>44580</v>
      </c>
      <c r="E8" s="1">
        <f>aux!D6</f>
        <v>1880.4</v>
      </c>
      <c r="F8" s="2">
        <f>aux!E6</f>
        <v>44587</v>
      </c>
      <c r="G8" s="1">
        <f>aux!F6</f>
        <v>1875.8</v>
      </c>
      <c r="H8" s="1">
        <f>aux!J6</f>
        <v>1</v>
      </c>
      <c r="I8" s="19">
        <f>aux!H6</f>
        <v>-560</v>
      </c>
      <c r="J8" s="23">
        <f>aux!L6</f>
        <v>913.8</v>
      </c>
    </row>
    <row r="9" spans="2:10" x14ac:dyDescent="0.55000000000000004">
      <c r="B9" s="18" t="str">
        <f>VLOOKUP(aux!A7,aux!$S$4:$T$14,2,FALSE)</f>
        <v>EURO FX</v>
      </c>
      <c r="C9" s="1" t="str">
        <f>aux!B7</f>
        <v>Short</v>
      </c>
      <c r="D9" s="2">
        <f>aux!C7</f>
        <v>44587</v>
      </c>
      <c r="E9" s="1">
        <f>aux!D7</f>
        <v>1.1491</v>
      </c>
      <c r="F9" s="2">
        <f>aux!E7</f>
        <v>44593</v>
      </c>
      <c r="G9" s="1">
        <f>aux!F7</f>
        <v>1.149</v>
      </c>
      <c r="H9" s="1">
        <f>aux!J7</f>
        <v>1</v>
      </c>
      <c r="I9" s="19">
        <f>aux!H7</f>
        <v>-87.5</v>
      </c>
      <c r="J9" s="23">
        <f>aux!L7</f>
        <v>826.3</v>
      </c>
    </row>
    <row r="10" spans="2:10" x14ac:dyDescent="0.55000000000000004">
      <c r="B10" s="18" t="str">
        <f>VLOOKUP(aux!A8,aux!$S$4:$T$14,2,FALSE)</f>
        <v>COTTON No 2</v>
      </c>
      <c r="C10" s="1" t="str">
        <f>aux!B8</f>
        <v>Long</v>
      </c>
      <c r="D10" s="2">
        <f>aux!C8</f>
        <v>44589</v>
      </c>
      <c r="E10" s="1">
        <f>aux!D8</f>
        <v>84.23</v>
      </c>
      <c r="F10" s="2">
        <f>aux!E8</f>
        <v>44600</v>
      </c>
      <c r="G10" s="1">
        <f>aux!F8</f>
        <v>84.72</v>
      </c>
      <c r="H10" s="1">
        <f>aux!J8</f>
        <v>1</v>
      </c>
      <c r="I10" s="19">
        <f>aux!H8</f>
        <v>145</v>
      </c>
      <c r="J10" s="23">
        <f>aux!L8</f>
        <v>971.3</v>
      </c>
    </row>
    <row r="11" spans="2:10" x14ac:dyDescent="0.55000000000000004">
      <c r="B11" s="18" t="str">
        <f>VLOOKUP(aux!A9,aux!$S$4:$T$14,2,FALSE)</f>
        <v>SOYBEAN MEAL</v>
      </c>
      <c r="C11" s="1" t="str">
        <f>aux!B9</f>
        <v>Long</v>
      </c>
      <c r="D11" s="2">
        <f>aux!C9</f>
        <v>44593</v>
      </c>
      <c r="E11" s="1">
        <f>aux!D9</f>
        <v>294.60000000000002</v>
      </c>
      <c r="F11" s="2">
        <f>aux!E9</f>
        <v>44606</v>
      </c>
      <c r="G11" s="1">
        <f>aux!F9</f>
        <v>313.5</v>
      </c>
      <c r="H11" s="1">
        <f>aux!J9</f>
        <v>1</v>
      </c>
      <c r="I11" s="19">
        <f>aux!H9</f>
        <v>1790</v>
      </c>
      <c r="J11" s="23">
        <f>aux!L9</f>
        <v>2761.3</v>
      </c>
    </row>
    <row r="12" spans="2:10" x14ac:dyDescent="0.55000000000000004">
      <c r="B12" s="18" t="str">
        <f>VLOOKUP(aux!A10,aux!$S$4:$T$14,2,FALSE)</f>
        <v>LEAN HOGS</v>
      </c>
      <c r="C12" s="1" t="str">
        <f>aux!B10</f>
        <v>Long</v>
      </c>
      <c r="D12" s="2">
        <f>aux!C10</f>
        <v>44600</v>
      </c>
      <c r="E12" s="1">
        <f>aux!D10</f>
        <v>80.275000000000006</v>
      </c>
      <c r="F12" s="2">
        <f>aux!E10</f>
        <v>44606</v>
      </c>
      <c r="G12" s="1">
        <f>aux!F10</f>
        <v>80.25</v>
      </c>
      <c r="H12" s="1">
        <f>aux!J10</f>
        <v>2</v>
      </c>
      <c r="I12" s="19">
        <f>aux!H10</f>
        <v>-120</v>
      </c>
      <c r="J12" s="23">
        <f>aux!L10</f>
        <v>2641.3</v>
      </c>
    </row>
    <row r="13" spans="2:10" x14ac:dyDescent="0.55000000000000004">
      <c r="B13" s="18" t="str">
        <f>VLOOKUP(aux!A11,aux!$S$4:$T$14,2,FALSE)</f>
        <v>T-BOND</v>
      </c>
      <c r="C13" s="1" t="str">
        <f>aux!B11</f>
        <v>Short</v>
      </c>
      <c r="D13" s="2">
        <f>aux!C11</f>
        <v>44596</v>
      </c>
      <c r="E13" s="1">
        <f>aux!D11</f>
        <v>153.34379999999999</v>
      </c>
      <c r="F13" s="2">
        <f>aux!E11</f>
        <v>44610</v>
      </c>
      <c r="G13" s="1">
        <f>aux!F11</f>
        <v>152.65620000000001</v>
      </c>
      <c r="H13" s="1">
        <f>aux!J11</f>
        <v>1</v>
      </c>
      <c r="I13" s="19">
        <f>aux!H11</f>
        <v>587.5</v>
      </c>
      <c r="J13" s="23">
        <f>aux!L11</f>
        <v>3228.8</v>
      </c>
    </row>
    <row r="14" spans="2:10" x14ac:dyDescent="0.55000000000000004">
      <c r="B14" s="18" t="str">
        <f>VLOOKUP(aux!A12,aux!$S$4:$T$14,2,FALSE)</f>
        <v>CRUDE OIL</v>
      </c>
      <c r="C14" s="1" t="str">
        <f>aux!B12</f>
        <v>Long</v>
      </c>
      <c r="D14" s="2">
        <f>aux!C12</f>
        <v>44603</v>
      </c>
      <c r="E14" s="1">
        <f>aux!D12</f>
        <v>80.77</v>
      </c>
      <c r="F14" s="2">
        <f>aux!E12</f>
        <v>44610</v>
      </c>
      <c r="G14" s="1">
        <f>aux!F12</f>
        <v>77.599999999999994</v>
      </c>
      <c r="H14" s="1">
        <f>aux!J12</f>
        <v>1</v>
      </c>
      <c r="I14" s="19">
        <f>aux!H12</f>
        <v>-3270</v>
      </c>
      <c r="J14" s="23">
        <f>aux!L12</f>
        <v>-41.2</v>
      </c>
    </row>
    <row r="15" spans="2:10" x14ac:dyDescent="0.55000000000000004">
      <c r="B15" s="18" t="str">
        <f>VLOOKUP(aux!A13,aux!$S$4:$T$14,2,FALSE)</f>
        <v>FEEDER CATTLE</v>
      </c>
      <c r="C15" s="1" t="str">
        <f>aux!B13</f>
        <v>Long</v>
      </c>
      <c r="D15" s="2">
        <f>aux!C13</f>
        <v>44607</v>
      </c>
      <c r="E15" s="1">
        <f>aux!D13</f>
        <v>197.95</v>
      </c>
      <c r="F15" s="2">
        <f>aux!E13</f>
        <v>44610</v>
      </c>
      <c r="G15" s="1">
        <f>aux!F13</f>
        <v>194.85</v>
      </c>
      <c r="H15" s="1">
        <f>aux!J13</f>
        <v>1</v>
      </c>
      <c r="I15" s="19">
        <f>aux!H13</f>
        <v>-1650</v>
      </c>
      <c r="J15" s="23">
        <f>aux!L13</f>
        <v>-1691.2</v>
      </c>
    </row>
    <row r="16" spans="2:10" x14ac:dyDescent="0.55000000000000004">
      <c r="B16" s="18" t="str">
        <f>VLOOKUP(aux!A14,aux!$S$4:$T$14,2,FALSE)</f>
        <v>GOLD</v>
      </c>
      <c r="C16" s="1" t="str">
        <f>aux!B14</f>
        <v>Long</v>
      </c>
      <c r="D16" s="2">
        <f>aux!C14</f>
        <v>44603</v>
      </c>
      <c r="E16" s="1">
        <f>aux!D14</f>
        <v>1901.6</v>
      </c>
      <c r="F16" s="2">
        <f>aux!E14</f>
        <v>44616</v>
      </c>
      <c r="G16" s="1">
        <f>aux!F14</f>
        <v>1933.7</v>
      </c>
      <c r="H16" s="1">
        <f>aux!J14</f>
        <v>1</v>
      </c>
      <c r="I16" s="19">
        <f>aux!H14</f>
        <v>3110</v>
      </c>
      <c r="J16" s="23">
        <f>aux!L14</f>
        <v>1418.8</v>
      </c>
    </row>
    <row r="17" spans="2:13" x14ac:dyDescent="0.55000000000000004">
      <c r="B17" s="18" t="str">
        <f>VLOOKUP(aux!A15,aux!$S$4:$T$14,2,FALSE)</f>
        <v>LEAN HOGS</v>
      </c>
      <c r="C17" s="1" t="str">
        <f>aux!B15</f>
        <v>Long</v>
      </c>
      <c r="D17" s="2">
        <f>aux!C15</f>
        <v>44607</v>
      </c>
      <c r="E17" s="1">
        <f>aux!D15</f>
        <v>82.875</v>
      </c>
      <c r="F17" s="2">
        <f>aux!E15</f>
        <v>44616</v>
      </c>
      <c r="G17" s="1">
        <f>aux!F15</f>
        <v>86.825000000000003</v>
      </c>
      <c r="H17" s="1">
        <f>aux!J15</f>
        <v>2</v>
      </c>
      <c r="I17" s="19">
        <f>aux!H15</f>
        <v>3060</v>
      </c>
      <c r="J17" s="23">
        <f>aux!L15</f>
        <v>4478.8</v>
      </c>
    </row>
    <row r="18" spans="2:13" x14ac:dyDescent="0.55000000000000004">
      <c r="B18" s="18" t="str">
        <f>VLOOKUP(aux!A16,aux!$S$4:$T$14,2,FALSE)</f>
        <v>KC WHEAT</v>
      </c>
      <c r="C18" s="1" t="str">
        <f>aux!B16</f>
        <v>Long</v>
      </c>
      <c r="D18" s="2">
        <f>aux!C16</f>
        <v>44610</v>
      </c>
      <c r="E18" s="1">
        <f>aux!D16</f>
        <v>839.5</v>
      </c>
      <c r="F18" s="2">
        <f>aux!E16</f>
        <v>44629</v>
      </c>
      <c r="G18" s="1">
        <f>aux!F16</f>
        <v>1107.5</v>
      </c>
      <c r="H18" s="1">
        <f>aux!J16</f>
        <v>1</v>
      </c>
      <c r="I18" s="19">
        <f>aux!H16</f>
        <v>13300</v>
      </c>
      <c r="J18" s="23">
        <f>aux!L16</f>
        <v>17778.8</v>
      </c>
    </row>
    <row r="19" spans="2:13" x14ac:dyDescent="0.55000000000000004">
      <c r="B19" s="18" t="str">
        <f>VLOOKUP(aux!A17,aux!$S$4:$T$14,2,FALSE)</f>
        <v>EURO FX</v>
      </c>
      <c r="C19" s="1" t="str">
        <f>aux!B17</f>
        <v>Short</v>
      </c>
      <c r="D19" s="2">
        <f>aux!C17</f>
        <v>44616</v>
      </c>
      <c r="E19" s="1">
        <f>aux!D17</f>
        <v>1.1363000000000001</v>
      </c>
      <c r="F19" s="2">
        <f>aux!E17</f>
        <v>44629</v>
      </c>
      <c r="G19" s="1">
        <f>aux!F17</f>
        <v>1.1302000000000001</v>
      </c>
      <c r="H19" s="1">
        <f>aux!J17</f>
        <v>1</v>
      </c>
      <c r="I19" s="19">
        <f>aux!H17</f>
        <v>662.5</v>
      </c>
      <c r="J19" s="23">
        <f>aux!L17</f>
        <v>18441.3</v>
      </c>
      <c r="M19" s="20"/>
    </row>
    <row r="20" spans="2:13" x14ac:dyDescent="0.55000000000000004">
      <c r="B20" s="18" t="str">
        <f>VLOOKUP(aux!A18,aux!$S$4:$T$14,2,FALSE)</f>
        <v>FEEDER CATTLE</v>
      </c>
      <c r="C20" s="1" t="str">
        <f>aux!B18</f>
        <v>Short</v>
      </c>
      <c r="D20" s="2">
        <f>aux!C18</f>
        <v>44616</v>
      </c>
      <c r="E20" s="1">
        <f>aux!D18</f>
        <v>187.57499999999999</v>
      </c>
      <c r="F20" s="2">
        <f>aux!E18</f>
        <v>44634</v>
      </c>
      <c r="G20" s="1">
        <f>aux!F18</f>
        <v>183.97499999999999</v>
      </c>
      <c r="H20" s="1">
        <f>aux!J18</f>
        <v>1</v>
      </c>
      <c r="I20" s="19">
        <f>aux!H18</f>
        <v>1700</v>
      </c>
      <c r="J20" s="23">
        <f>aux!L18</f>
        <v>20141.3</v>
      </c>
    </row>
    <row r="21" spans="2:13" x14ac:dyDescent="0.55000000000000004">
      <c r="B21" s="18" t="str">
        <f>VLOOKUP(aux!A19,aux!$S$4:$T$14,2,FALSE)</f>
        <v>SOYBEAN MEAL</v>
      </c>
      <c r="C21" s="1" t="str">
        <f>aux!B19</f>
        <v>Long</v>
      </c>
      <c r="D21" s="2">
        <f>aux!C19</f>
        <v>44616</v>
      </c>
      <c r="E21" s="1">
        <f>aux!D19</f>
        <v>340.7</v>
      </c>
      <c r="F21" s="2">
        <f>aux!E19</f>
        <v>44637</v>
      </c>
      <c r="G21" s="1">
        <f>aux!F19</f>
        <v>344</v>
      </c>
      <c r="H21" s="1">
        <f>aux!J19</f>
        <v>1</v>
      </c>
      <c r="I21" s="19">
        <f>aux!H19</f>
        <v>230</v>
      </c>
      <c r="J21" s="23">
        <f>aux!L19</f>
        <v>20371.3</v>
      </c>
    </row>
    <row r="22" spans="2:13" x14ac:dyDescent="0.55000000000000004">
      <c r="B22" s="18" t="str">
        <f>VLOOKUP(aux!A20,aux!$S$4:$T$14,2,FALSE)</f>
        <v>SOYBEAN MEAL</v>
      </c>
      <c r="C22" s="1" t="str">
        <f>aux!B20</f>
        <v>Long</v>
      </c>
      <c r="D22" s="2">
        <f>aux!C20</f>
        <v>44645</v>
      </c>
      <c r="E22" s="1">
        <f>aux!D20</f>
        <v>360</v>
      </c>
      <c r="F22" s="2">
        <f>aux!E20</f>
        <v>44649</v>
      </c>
      <c r="G22" s="1">
        <f>aux!F20</f>
        <v>345.6</v>
      </c>
      <c r="H22" s="1">
        <f>aux!J20</f>
        <v>1</v>
      </c>
      <c r="I22" s="19">
        <f>aux!H20</f>
        <v>-1540</v>
      </c>
      <c r="J22" s="23">
        <f>aux!L20</f>
        <v>18831.3</v>
      </c>
    </row>
    <row r="23" spans="2:13" x14ac:dyDescent="0.55000000000000004">
      <c r="B23" s="18" t="str">
        <f>VLOOKUP(aux!A21,aux!$S$4:$T$14,2,FALSE)</f>
        <v>T-BOND</v>
      </c>
      <c r="C23" s="1" t="str">
        <f>aux!B21</f>
        <v>Short</v>
      </c>
      <c r="D23" s="2">
        <f>aux!C21</f>
        <v>44635</v>
      </c>
      <c r="E23" s="1">
        <f>aux!D21</f>
        <v>150.5</v>
      </c>
      <c r="F23" s="2">
        <f>aux!E21</f>
        <v>44650</v>
      </c>
      <c r="G23" s="1">
        <f>aux!F21</f>
        <v>147.875</v>
      </c>
      <c r="H23" s="1">
        <f>aux!J21</f>
        <v>1</v>
      </c>
      <c r="I23" s="19">
        <f>aux!H21</f>
        <v>2525</v>
      </c>
      <c r="J23" s="23">
        <f>aux!L21</f>
        <v>21356.3</v>
      </c>
    </row>
    <row r="24" spans="2:13" x14ac:dyDescent="0.55000000000000004">
      <c r="B24" s="18" t="str">
        <f>VLOOKUP(aux!A22,aux!$S$4:$T$14,2,FALSE)</f>
        <v>COTTON No 2</v>
      </c>
      <c r="C24" s="1" t="str">
        <f>aux!B22</f>
        <v>Long</v>
      </c>
      <c r="D24" s="2">
        <f>aux!C22</f>
        <v>44638</v>
      </c>
      <c r="E24" s="1">
        <f>aux!D22</f>
        <v>86.82</v>
      </c>
      <c r="F24" s="2">
        <f>aux!E22</f>
        <v>44652</v>
      </c>
      <c r="G24" s="1">
        <f>aux!F22</f>
        <v>96.64</v>
      </c>
      <c r="H24" s="1">
        <f>aux!J22</f>
        <v>1</v>
      </c>
      <c r="I24" s="19">
        <f>aux!H22</f>
        <v>4810</v>
      </c>
      <c r="J24" s="23">
        <f>aux!L22</f>
        <v>26166.3</v>
      </c>
      <c r="L24" s="3"/>
      <c r="M24" s="24"/>
    </row>
    <row r="25" spans="2:13" x14ac:dyDescent="0.55000000000000004">
      <c r="B25" s="18" t="str">
        <f>VLOOKUP(aux!A23,aux!$S$4:$T$14,2,FALSE)</f>
        <v>FEEDER CATTLE</v>
      </c>
      <c r="C25" s="1" t="str">
        <f>aux!B23</f>
        <v>Short</v>
      </c>
      <c r="D25" s="2">
        <f>aux!C23</f>
        <v>44656</v>
      </c>
      <c r="E25" s="1">
        <f>aux!D23</f>
        <v>178.85</v>
      </c>
      <c r="F25" s="2">
        <f>aux!E23</f>
        <v>44664</v>
      </c>
      <c r="G25" s="1">
        <f>aux!F23</f>
        <v>179.6</v>
      </c>
      <c r="H25" s="1">
        <f>aux!J23</f>
        <v>1</v>
      </c>
      <c r="I25" s="19">
        <f>aux!H23</f>
        <v>-475</v>
      </c>
      <c r="J25" s="23">
        <f>aux!L23</f>
        <v>25691.3</v>
      </c>
    </row>
    <row r="26" spans="2:13" x14ac:dyDescent="0.55000000000000004">
      <c r="B26" s="18" t="str">
        <f>VLOOKUP(aux!A24,aux!$S$4:$T$14,2,FALSE)</f>
        <v>T-BOND</v>
      </c>
      <c r="C26" s="1" t="str">
        <f>aux!B24</f>
        <v>Short</v>
      </c>
      <c r="D26" s="2">
        <f>aux!C24</f>
        <v>44656</v>
      </c>
      <c r="E26" s="1">
        <f>aux!D24</f>
        <v>144.71879999999999</v>
      </c>
      <c r="F26" s="2">
        <f>aux!E24</f>
        <v>44665</v>
      </c>
      <c r="G26" s="1">
        <f>aux!F24</f>
        <v>142.03120000000001</v>
      </c>
      <c r="H26" s="1">
        <f>aux!J24</f>
        <v>1</v>
      </c>
      <c r="I26" s="19">
        <f>aux!H24</f>
        <v>2587.5</v>
      </c>
      <c r="J26" s="23">
        <f>aux!L24</f>
        <v>28278.799999999999</v>
      </c>
    </row>
    <row r="27" spans="2:13" x14ac:dyDescent="0.55000000000000004">
      <c r="B27" s="18" t="str">
        <f>VLOOKUP(aux!A25,aux!$S$4:$T$14,2,FALSE)</f>
        <v>EURO FX</v>
      </c>
      <c r="C27" s="1" t="str">
        <f>aux!B25</f>
        <v>Short</v>
      </c>
      <c r="D27" s="2">
        <f>aux!C25</f>
        <v>44664</v>
      </c>
      <c r="E27" s="1">
        <f>aux!D25</f>
        <v>1.1042000000000001</v>
      </c>
      <c r="F27" s="2">
        <f>aux!E25</f>
        <v>44672</v>
      </c>
      <c r="G27" s="1">
        <f>aux!F25</f>
        <v>1.1085499999999999</v>
      </c>
      <c r="H27" s="1">
        <f>aux!J25</f>
        <v>1</v>
      </c>
      <c r="I27" s="19">
        <f>aux!H25</f>
        <v>-643.75</v>
      </c>
      <c r="J27" s="23">
        <f>aux!L25</f>
        <v>27635.05</v>
      </c>
    </row>
    <row r="28" spans="2:13" x14ac:dyDescent="0.55000000000000004">
      <c r="B28" s="18" t="str">
        <f>VLOOKUP(aux!A26,aux!$S$4:$T$14,2,FALSE)</f>
        <v>COTTON No 2</v>
      </c>
      <c r="C28" s="1" t="str">
        <f>aux!B26</f>
        <v>Long</v>
      </c>
      <c r="D28" s="2">
        <f>aux!C26</f>
        <v>44664</v>
      </c>
      <c r="E28" s="1">
        <f>aux!D26</f>
        <v>103.08</v>
      </c>
      <c r="F28" s="2">
        <f>aux!E26</f>
        <v>44672</v>
      </c>
      <c r="G28" s="1">
        <f>aux!F26</f>
        <v>100.3</v>
      </c>
      <c r="H28" s="1">
        <f>aux!J26</f>
        <v>1</v>
      </c>
      <c r="I28" s="19">
        <f>aux!H26</f>
        <v>-1490</v>
      </c>
      <c r="J28" s="23">
        <f>aux!L26</f>
        <v>26145.05</v>
      </c>
    </row>
    <row r="29" spans="2:13" x14ac:dyDescent="0.55000000000000004">
      <c r="B29" s="18" t="str">
        <f>VLOOKUP(aux!A27,aux!$S$4:$T$14,2,FALSE)</f>
        <v>T-BOND</v>
      </c>
      <c r="C29" s="1" t="str">
        <f>aux!B27</f>
        <v>Short</v>
      </c>
      <c r="D29" s="2">
        <f>aux!C27</f>
        <v>44669</v>
      </c>
      <c r="E29" s="1">
        <f>aux!D27</f>
        <v>139.15620000000001</v>
      </c>
      <c r="F29" s="2">
        <f>aux!E27</f>
        <v>44676</v>
      </c>
      <c r="G29" s="1">
        <f>aux!F27</f>
        <v>139.8125</v>
      </c>
      <c r="H29" s="1">
        <f>aux!J27</f>
        <v>1</v>
      </c>
      <c r="I29" s="19">
        <f>aux!H27</f>
        <v>-756.2</v>
      </c>
      <c r="J29" s="23">
        <f>aux!L27</f>
        <v>25388.85</v>
      </c>
    </row>
    <row r="30" spans="2:13" x14ac:dyDescent="0.55000000000000004">
      <c r="B30" s="18" t="str">
        <f>VLOOKUP(aux!A28,aux!$S$4:$T$14,2,FALSE)</f>
        <v>EURO FX</v>
      </c>
      <c r="C30" s="1" t="str">
        <f>aux!B28</f>
        <v>Short</v>
      </c>
      <c r="D30" s="2">
        <f>aux!C28</f>
        <v>44676</v>
      </c>
      <c r="E30" s="1">
        <f>aux!D28</f>
        <v>1.09765</v>
      </c>
      <c r="F30" s="2">
        <f>aux!E28</f>
        <v>44685</v>
      </c>
      <c r="G30" s="1">
        <f>aux!F28</f>
        <v>1.0807500000000001</v>
      </c>
      <c r="H30" s="1">
        <f>aux!J28</f>
        <v>1</v>
      </c>
      <c r="I30" s="19">
        <f>aux!H28</f>
        <v>2012.5</v>
      </c>
      <c r="J30" s="23">
        <f>aux!L28</f>
        <v>27401.35</v>
      </c>
    </row>
    <row r="31" spans="2:13" x14ac:dyDescent="0.55000000000000004">
      <c r="B31" s="18" t="str">
        <f>VLOOKUP(aux!A29,aux!$S$4:$T$14,2,FALSE)</f>
        <v>COTTON No 2</v>
      </c>
      <c r="C31" s="1" t="str">
        <f>aux!B29</f>
        <v>Long</v>
      </c>
      <c r="D31" s="2">
        <f>aux!C29</f>
        <v>44679</v>
      </c>
      <c r="E31" s="1">
        <f>aux!D29</f>
        <v>107.42</v>
      </c>
      <c r="F31" s="2">
        <f>aux!E29</f>
        <v>44687</v>
      </c>
      <c r="G31" s="1">
        <f>aux!F29</f>
        <v>113.11</v>
      </c>
      <c r="H31" s="1">
        <f>aux!J29</f>
        <v>1</v>
      </c>
      <c r="I31" s="19">
        <f>aux!H29</f>
        <v>2745</v>
      </c>
      <c r="J31" s="23">
        <f>aux!L29</f>
        <v>30146.35</v>
      </c>
    </row>
    <row r="32" spans="2:13" x14ac:dyDescent="0.55000000000000004">
      <c r="B32" s="18" t="str">
        <f>VLOOKUP(aux!A30,aux!$S$4:$T$14,2,FALSE)</f>
        <v>T-BOND</v>
      </c>
      <c r="C32" s="1" t="str">
        <f>aux!B30</f>
        <v>Short</v>
      </c>
      <c r="D32" s="2">
        <f>aux!C30</f>
        <v>44686</v>
      </c>
      <c r="E32" s="1">
        <f>aux!D30</f>
        <v>136.84379999999999</v>
      </c>
      <c r="F32" s="2">
        <f>aux!E30</f>
        <v>44692</v>
      </c>
      <c r="G32" s="1">
        <f>aux!F30</f>
        <v>137.875</v>
      </c>
      <c r="H32" s="1">
        <f>aux!J30</f>
        <v>1</v>
      </c>
      <c r="I32" s="19">
        <f>aux!H30</f>
        <v>-1131.2</v>
      </c>
      <c r="J32" s="23">
        <f>aux!L30</f>
        <v>29015.15</v>
      </c>
    </row>
    <row r="33" spans="2:10" x14ac:dyDescent="0.55000000000000004">
      <c r="B33" s="18" t="str">
        <f>VLOOKUP(aux!A31,aux!$S$4:$T$14,2,FALSE)</f>
        <v>LEAN HOGS</v>
      </c>
      <c r="C33" s="1" t="str">
        <f>aux!B31</f>
        <v>Short</v>
      </c>
      <c r="D33" s="2">
        <f>aux!C31</f>
        <v>44690</v>
      </c>
      <c r="E33" s="1">
        <f>aux!D31</f>
        <v>63.225000000000001</v>
      </c>
      <c r="F33" s="2">
        <f>aux!E31</f>
        <v>44697</v>
      </c>
      <c r="G33" s="1">
        <f>aux!F31</f>
        <v>63.25</v>
      </c>
      <c r="H33" s="1">
        <f>aux!J31</f>
        <v>1</v>
      </c>
      <c r="I33" s="19">
        <f>aux!H31</f>
        <v>-110</v>
      </c>
      <c r="J33" s="23">
        <f>aux!L31</f>
        <v>28905.15</v>
      </c>
    </row>
    <row r="34" spans="2:10" x14ac:dyDescent="0.55000000000000004">
      <c r="B34" s="18" t="str">
        <f>VLOOKUP(aux!A32,aux!$S$4:$T$14,2,FALSE)</f>
        <v>EURO FX</v>
      </c>
      <c r="C34" s="1" t="str">
        <f>aux!B32</f>
        <v>Short</v>
      </c>
      <c r="D34" s="2">
        <f>aux!C32</f>
        <v>44693</v>
      </c>
      <c r="E34" s="1">
        <f>aux!D32</f>
        <v>1.0686</v>
      </c>
      <c r="F34" s="2">
        <f>aux!E32</f>
        <v>44698</v>
      </c>
      <c r="G34" s="1">
        <f>aux!F32</f>
        <v>1.0738000000000001</v>
      </c>
      <c r="H34" s="1">
        <f>aux!J32</f>
        <v>1</v>
      </c>
      <c r="I34" s="19">
        <f>aux!H32</f>
        <v>-750</v>
      </c>
      <c r="J34" s="23">
        <f>aux!L32</f>
        <v>28155.15</v>
      </c>
    </row>
    <row r="35" spans="2:10" x14ac:dyDescent="0.55000000000000004">
      <c r="B35" s="18" t="str">
        <f>VLOOKUP(aux!A33,aux!$S$4:$T$14,2,FALSE)</f>
        <v>KC WHEAT</v>
      </c>
      <c r="C35" s="1" t="str">
        <f>aux!B33</f>
        <v>Long</v>
      </c>
      <c r="D35" s="2">
        <f>aux!C33</f>
        <v>44692</v>
      </c>
      <c r="E35" s="1">
        <f>aux!D33</f>
        <v>1184</v>
      </c>
      <c r="F35" s="2">
        <f>aux!E33</f>
        <v>44700</v>
      </c>
      <c r="G35" s="1">
        <f>aux!F33</f>
        <v>1279.5</v>
      </c>
      <c r="H35" s="1">
        <f>aux!J33</f>
        <v>1</v>
      </c>
      <c r="I35" s="19">
        <f>aux!H33</f>
        <v>4675</v>
      </c>
      <c r="J35" s="23">
        <f>aux!L33</f>
        <v>32830.15</v>
      </c>
    </row>
    <row r="36" spans="2:10" x14ac:dyDescent="0.55000000000000004">
      <c r="B36" s="18" t="str">
        <f>VLOOKUP(aux!A34,aux!$S$4:$T$14,2,FALSE)</f>
        <v>FEEDER CATTLE</v>
      </c>
      <c r="C36" s="1" t="str">
        <f>aux!B34</f>
        <v>Short</v>
      </c>
      <c r="D36" s="2">
        <f>aux!C34</f>
        <v>44700</v>
      </c>
      <c r="E36" s="1">
        <f>aux!D34</f>
        <v>175.17500000000001</v>
      </c>
      <c r="F36" s="2">
        <f>aux!E34</f>
        <v>44706</v>
      </c>
      <c r="G36" s="1">
        <f>aux!F34</f>
        <v>174.95</v>
      </c>
      <c r="H36" s="1">
        <f>aux!J34</f>
        <v>1</v>
      </c>
      <c r="I36" s="19">
        <f>aux!H34</f>
        <v>12.5</v>
      </c>
      <c r="J36" s="23">
        <f>aux!L34</f>
        <v>32842.65</v>
      </c>
    </row>
    <row r="37" spans="2:10" x14ac:dyDescent="0.55000000000000004">
      <c r="B37" s="18" t="str">
        <f>VLOOKUP(aux!A35,aux!$S$4:$T$14,2,FALSE)</f>
        <v>FEEDER CATTLE</v>
      </c>
      <c r="C37" s="1" t="str">
        <f>aux!B35</f>
        <v>Short</v>
      </c>
      <c r="D37" s="2">
        <f>aux!C35</f>
        <v>44707</v>
      </c>
      <c r="E37" s="1">
        <f>aux!D35</f>
        <v>173.1</v>
      </c>
      <c r="F37" s="2">
        <f>aux!E35</f>
        <v>44713</v>
      </c>
      <c r="G37" s="1">
        <f>aux!F35</f>
        <v>175.32499999999999</v>
      </c>
      <c r="H37" s="1">
        <f>aux!J35</f>
        <v>1</v>
      </c>
      <c r="I37" s="19">
        <f>aux!H35</f>
        <v>-1212.5</v>
      </c>
      <c r="J37" s="23">
        <f>aux!L35</f>
        <v>31630.15</v>
      </c>
    </row>
    <row r="38" spans="2:10" x14ac:dyDescent="0.55000000000000004">
      <c r="B38" s="18" t="str">
        <f>VLOOKUP(aux!A36,aux!$S$4:$T$14,2,FALSE)</f>
        <v>T-BOND</v>
      </c>
      <c r="C38" s="1" t="str">
        <f>aux!B36</f>
        <v>Short</v>
      </c>
      <c r="D38" s="2">
        <f>aux!C36</f>
        <v>44725</v>
      </c>
      <c r="E38" s="1">
        <f>aux!D36</f>
        <v>133.34379999999999</v>
      </c>
      <c r="F38" s="2">
        <f>aux!E36</f>
        <v>44734</v>
      </c>
      <c r="G38" s="1">
        <f>aux!F36</f>
        <v>134.78120000000001</v>
      </c>
      <c r="H38" s="1">
        <f>aux!J36</f>
        <v>1</v>
      </c>
      <c r="I38" s="19">
        <f>aux!H36</f>
        <v>-1537.5</v>
      </c>
      <c r="J38" s="23">
        <f>aux!L36</f>
        <v>30092.65</v>
      </c>
    </row>
    <row r="39" spans="2:10" x14ac:dyDescent="0.55000000000000004">
      <c r="B39" s="18" t="str">
        <f>VLOOKUP(aux!A37,aux!$S$4:$T$14,2,FALSE)</f>
        <v>SOYBEAN MEAL</v>
      </c>
      <c r="C39" s="1" t="str">
        <f>aux!B37</f>
        <v>Long</v>
      </c>
      <c r="D39" s="2">
        <f>aux!C37</f>
        <v>44739</v>
      </c>
      <c r="E39" s="1">
        <f>aux!D37</f>
        <v>318.5</v>
      </c>
      <c r="F39" s="2">
        <f>aux!E37</f>
        <v>44747</v>
      </c>
      <c r="G39" s="1">
        <f>aux!F37</f>
        <v>332.5</v>
      </c>
      <c r="H39" s="1">
        <f>aux!J37</f>
        <v>1</v>
      </c>
      <c r="I39" s="19">
        <f>aux!H37</f>
        <v>1300</v>
      </c>
      <c r="J39" s="23">
        <f>aux!L37</f>
        <v>31392.65</v>
      </c>
    </row>
    <row r="40" spans="2:10" x14ac:dyDescent="0.55000000000000004">
      <c r="B40" s="18" t="str">
        <f>VLOOKUP(aux!A38,aux!$S$4:$T$14,2,FALSE)</f>
        <v>EURO FX</v>
      </c>
      <c r="C40" s="1" t="str">
        <f>aux!B38</f>
        <v>Short</v>
      </c>
      <c r="D40" s="2">
        <f>aux!C38</f>
        <v>44743</v>
      </c>
      <c r="E40" s="1">
        <f>aux!D38</f>
        <v>1.0561</v>
      </c>
      <c r="F40" s="2">
        <f>aux!E38</f>
        <v>44760</v>
      </c>
      <c r="G40" s="1">
        <f>aux!F38</f>
        <v>1.0305500000000001</v>
      </c>
      <c r="H40" s="1">
        <f>aux!J38</f>
        <v>1</v>
      </c>
      <c r="I40" s="19">
        <f>aux!H38</f>
        <v>3093.75</v>
      </c>
      <c r="J40" s="23">
        <f>aux!L38</f>
        <v>34486.400000000001</v>
      </c>
    </row>
    <row r="41" spans="2:10" x14ac:dyDescent="0.55000000000000004">
      <c r="B41" s="18" t="str">
        <f>VLOOKUP(aux!A39,aux!$S$4:$T$14,2,FALSE)</f>
        <v>GOLD</v>
      </c>
      <c r="C41" s="1" t="str">
        <f>aux!B39</f>
        <v>Short</v>
      </c>
      <c r="D41" s="2">
        <f>aux!C39</f>
        <v>44742</v>
      </c>
      <c r="E41" s="1">
        <f>aux!D39</f>
        <v>1840.3</v>
      </c>
      <c r="F41" s="2">
        <f>aux!E39</f>
        <v>44764</v>
      </c>
      <c r="G41" s="1">
        <f>aux!F39</f>
        <v>1753.7</v>
      </c>
      <c r="H41" s="1">
        <f>aux!J39</f>
        <v>1</v>
      </c>
      <c r="I41" s="19">
        <f>aux!H39</f>
        <v>8560</v>
      </c>
      <c r="J41" s="23">
        <f>aux!L39</f>
        <v>43046.400000000001</v>
      </c>
    </row>
    <row r="42" spans="2:10" x14ac:dyDescent="0.55000000000000004">
      <c r="B42" s="18" t="str">
        <f>VLOOKUP(aux!A40,aux!$S$4:$T$14,2,FALSE)</f>
        <v>KC WHEAT</v>
      </c>
      <c r="C42" s="1" t="str">
        <f>aux!B40</f>
        <v>Short</v>
      </c>
      <c r="D42" s="2">
        <f>aux!C40</f>
        <v>44764</v>
      </c>
      <c r="E42" s="1">
        <f>aux!D40</f>
        <v>795</v>
      </c>
      <c r="F42" s="2">
        <f>aux!E40</f>
        <v>44769</v>
      </c>
      <c r="G42" s="1">
        <f>aux!F40</f>
        <v>853.5</v>
      </c>
      <c r="H42" s="1">
        <f>aux!J40</f>
        <v>1</v>
      </c>
      <c r="I42" s="19">
        <f>aux!H40</f>
        <v>-3025</v>
      </c>
      <c r="J42" s="23">
        <f>aux!L40</f>
        <v>40021.4</v>
      </c>
    </row>
    <row r="43" spans="2:10" x14ac:dyDescent="0.55000000000000004">
      <c r="B43" s="18" t="str">
        <f>VLOOKUP(aux!A41,aux!$S$4:$T$14,2,FALSE)</f>
        <v>SOYBEAN MEAL</v>
      </c>
      <c r="C43" s="1" t="str">
        <f>aux!B41</f>
        <v>Long</v>
      </c>
      <c r="D43" s="2">
        <f>aux!C41</f>
        <v>44756</v>
      </c>
      <c r="E43" s="1">
        <f>aux!D41</f>
        <v>354.9</v>
      </c>
      <c r="F43" s="2">
        <f>aux!E41</f>
        <v>44789</v>
      </c>
      <c r="G43" s="1">
        <f>aux!F41</f>
        <v>406.3</v>
      </c>
      <c r="H43" s="1">
        <f>aux!J41</f>
        <v>1</v>
      </c>
      <c r="I43" s="19">
        <f>aux!H41</f>
        <v>5040</v>
      </c>
      <c r="J43" s="23">
        <f>aux!L41</f>
        <v>45061.4</v>
      </c>
    </row>
    <row r="44" spans="2:10" x14ac:dyDescent="0.55000000000000004">
      <c r="B44" s="18" t="str">
        <f>VLOOKUP(aux!A42,aux!$S$4:$T$14,2,FALSE)</f>
        <v>KC WHEAT</v>
      </c>
      <c r="C44" s="1" t="str">
        <f>aux!B42</f>
        <v>Short</v>
      </c>
      <c r="D44" s="2">
        <f>aux!C42</f>
        <v>44791</v>
      </c>
      <c r="E44" s="1">
        <f>aux!D42</f>
        <v>789.5</v>
      </c>
      <c r="F44" s="2">
        <f>aux!E42</f>
        <v>44796</v>
      </c>
      <c r="G44" s="1">
        <f>aux!F42</f>
        <v>844.25</v>
      </c>
      <c r="H44" s="1">
        <f>aux!J42</f>
        <v>1</v>
      </c>
      <c r="I44" s="19">
        <f>aux!H42</f>
        <v>-2837.5</v>
      </c>
      <c r="J44" s="23">
        <f>aux!L42</f>
        <v>42223.9</v>
      </c>
    </row>
    <row r="45" spans="2:10" x14ac:dyDescent="0.55000000000000004">
      <c r="B45" s="18" t="str">
        <f>VLOOKUP(aux!A43,aux!$S$4:$T$14,2,FALSE)</f>
        <v>EURO FX</v>
      </c>
      <c r="C45" s="1" t="str">
        <f>aux!B43</f>
        <v>Short</v>
      </c>
      <c r="D45" s="2">
        <f>aux!C43</f>
        <v>44795</v>
      </c>
      <c r="E45" s="1">
        <f>aux!D43</f>
        <v>1.0183500000000001</v>
      </c>
      <c r="F45" s="2">
        <f>aux!E43</f>
        <v>44799</v>
      </c>
      <c r="G45" s="1">
        <f>aux!F43</f>
        <v>1.0181</v>
      </c>
      <c r="H45" s="1">
        <f>aux!J43</f>
        <v>1</v>
      </c>
      <c r="I45" s="19">
        <f>aux!H43</f>
        <v>-68.75</v>
      </c>
      <c r="J45" s="23">
        <f>aux!L43</f>
        <v>42155.15</v>
      </c>
    </row>
    <row r="46" spans="2:10" x14ac:dyDescent="0.55000000000000004">
      <c r="B46" s="18" t="str">
        <f>VLOOKUP(aux!A44,aux!$S$4:$T$14,2,FALSE)</f>
        <v>SOYBEAN MEAL</v>
      </c>
      <c r="C46" s="1" t="str">
        <f>aux!B44</f>
        <v>Long</v>
      </c>
      <c r="D46" s="2">
        <f>aux!C44</f>
        <v>44796</v>
      </c>
      <c r="E46" s="1">
        <f>aux!D44</f>
        <v>427.1</v>
      </c>
      <c r="F46" s="2">
        <f>aux!E44</f>
        <v>44803</v>
      </c>
      <c r="G46" s="1">
        <f>aux!F44</f>
        <v>416.7</v>
      </c>
      <c r="H46" s="1">
        <f>aux!J44</f>
        <v>1</v>
      </c>
      <c r="I46" s="19">
        <f>aux!H44</f>
        <v>-1140</v>
      </c>
      <c r="J46" s="23">
        <f>aux!L44</f>
        <v>41015.15</v>
      </c>
    </row>
    <row r="47" spans="2:10" x14ac:dyDescent="0.55000000000000004">
      <c r="B47" s="18" t="str">
        <f>VLOOKUP(aux!A45,aux!$S$4:$T$14,2,FALSE)</f>
        <v>GOLD</v>
      </c>
      <c r="C47" s="1" t="str">
        <f>aux!B45</f>
        <v>Short</v>
      </c>
      <c r="D47" s="2">
        <f>aux!C45</f>
        <v>44804</v>
      </c>
      <c r="E47" s="1">
        <f>aux!D45</f>
        <v>1743.3</v>
      </c>
      <c r="F47" s="2">
        <f>aux!E45</f>
        <v>44812</v>
      </c>
      <c r="G47" s="1">
        <f>aux!F45</f>
        <v>1752.7</v>
      </c>
      <c r="H47" s="1">
        <f>aux!J45</f>
        <v>1</v>
      </c>
      <c r="I47" s="19">
        <f>aux!H45</f>
        <v>-1040</v>
      </c>
      <c r="J47" s="23">
        <f>aux!L45</f>
        <v>39975.15</v>
      </c>
    </row>
    <row r="48" spans="2:10" x14ac:dyDescent="0.55000000000000004">
      <c r="B48" s="18" t="str">
        <f>VLOOKUP(aux!A46,aux!$S$4:$T$14,2,FALSE)</f>
        <v>EURO FX</v>
      </c>
      <c r="C48" s="1" t="str">
        <f>aux!B46</f>
        <v>Short</v>
      </c>
      <c r="D48" s="2">
        <f>aux!C46</f>
        <v>44810</v>
      </c>
      <c r="E48" s="1">
        <f>aux!D46</f>
        <v>1.0048999999999999</v>
      </c>
      <c r="F48" s="2">
        <f>aux!E46</f>
        <v>44812</v>
      </c>
      <c r="G48" s="1">
        <f>aux!F46</f>
        <v>1.01755</v>
      </c>
      <c r="H48" s="1">
        <f>aux!J46</f>
        <v>1</v>
      </c>
      <c r="I48" s="19">
        <f>aux!H46</f>
        <v>-1681.25</v>
      </c>
      <c r="J48" s="23">
        <f>aux!L46</f>
        <v>38293.9</v>
      </c>
    </row>
    <row r="49" spans="2:10" x14ac:dyDescent="0.55000000000000004">
      <c r="B49" s="18" t="str">
        <f>VLOOKUP(aux!A47,aux!$S$4:$T$14,2,FALSE)</f>
        <v>GOLD</v>
      </c>
      <c r="C49" s="1" t="str">
        <f>aux!B47</f>
        <v>Short</v>
      </c>
      <c r="D49" s="2">
        <f>aux!C47</f>
        <v>44819</v>
      </c>
      <c r="E49" s="1">
        <f>aux!D47</f>
        <v>1714.4</v>
      </c>
      <c r="F49" s="2">
        <f>aux!E47</f>
        <v>44825</v>
      </c>
      <c r="G49" s="1">
        <f>aux!F47</f>
        <v>1705.2</v>
      </c>
      <c r="H49" s="1">
        <f>aux!J47</f>
        <v>1</v>
      </c>
      <c r="I49" s="19">
        <f>aux!H47</f>
        <v>820</v>
      </c>
      <c r="J49" s="23">
        <f>aux!L47</f>
        <v>39113.9</v>
      </c>
    </row>
    <row r="50" spans="2:10" x14ac:dyDescent="0.55000000000000004">
      <c r="B50" s="18" t="str">
        <f>VLOOKUP(aux!A48,aux!$S$4:$T$14,2,FALSE)</f>
        <v>SOYBEAN MEAL</v>
      </c>
      <c r="C50" s="1" t="str">
        <f>aux!B48</f>
        <v>Long</v>
      </c>
      <c r="D50" s="2">
        <f>aux!C48</f>
        <v>44825</v>
      </c>
      <c r="E50" s="1">
        <f>aux!D48</f>
        <v>447.4</v>
      </c>
      <c r="F50" s="2">
        <f>aux!E48</f>
        <v>44830</v>
      </c>
      <c r="G50" s="1">
        <f>aux!F48</f>
        <v>429</v>
      </c>
      <c r="H50" s="1">
        <f>aux!J48</f>
        <v>1</v>
      </c>
      <c r="I50" s="19">
        <f>aux!H48</f>
        <v>-1940</v>
      </c>
      <c r="J50" s="23">
        <f>aux!L48</f>
        <v>37173.9</v>
      </c>
    </row>
    <row r="51" spans="2:10" x14ac:dyDescent="0.55000000000000004">
      <c r="B51" s="18" t="str">
        <f>VLOOKUP(aux!A49,aux!$S$4:$T$14,2,FALSE)</f>
        <v>EURO FX</v>
      </c>
      <c r="C51" s="1" t="str">
        <f>aux!B49</f>
        <v>Short</v>
      </c>
      <c r="D51" s="2">
        <f>aux!C49</f>
        <v>44825</v>
      </c>
      <c r="E51" s="1">
        <f>aux!D49</f>
        <v>1.0004</v>
      </c>
      <c r="F51" s="2">
        <f>aux!E49</f>
        <v>44833</v>
      </c>
      <c r="G51" s="1">
        <f>aux!F49</f>
        <v>0.98755000000000004</v>
      </c>
      <c r="H51" s="1">
        <f>aux!J49</f>
        <v>1</v>
      </c>
      <c r="I51" s="19">
        <f>aux!H49</f>
        <v>1506.25</v>
      </c>
      <c r="J51" s="23">
        <f>aux!L49</f>
        <v>38680.15</v>
      </c>
    </row>
    <row r="52" spans="2:10" x14ac:dyDescent="0.55000000000000004">
      <c r="B52" s="18" t="str">
        <f>VLOOKUP(aux!A50,aux!$S$4:$T$14,2,FALSE)</f>
        <v>GOLD</v>
      </c>
      <c r="C52" s="1" t="str">
        <f>aux!B50</f>
        <v>Short</v>
      </c>
      <c r="D52" s="2">
        <f>aux!C50</f>
        <v>44827</v>
      </c>
      <c r="E52" s="1">
        <f>aux!D50</f>
        <v>1676.6</v>
      </c>
      <c r="F52" s="2">
        <f>aux!E50</f>
        <v>44833</v>
      </c>
      <c r="G52" s="1">
        <f>aux!F50</f>
        <v>1686.9</v>
      </c>
      <c r="H52" s="1">
        <f>aux!J50</f>
        <v>1</v>
      </c>
      <c r="I52" s="19">
        <f>aux!H50</f>
        <v>-1130</v>
      </c>
      <c r="J52" s="23">
        <f>aux!L50</f>
        <v>37550.15</v>
      </c>
    </row>
    <row r="53" spans="2:10" x14ac:dyDescent="0.55000000000000004">
      <c r="B53" s="18" t="str">
        <f>VLOOKUP(aux!A51,aux!$S$4:$T$14,2,FALSE)</f>
        <v>FEEDER CATTLE</v>
      </c>
      <c r="C53" s="1" t="str">
        <f>aux!B51</f>
        <v>Short</v>
      </c>
      <c r="D53" s="2">
        <f>aux!C51</f>
        <v>44825</v>
      </c>
      <c r="E53" s="1">
        <f>aux!D51</f>
        <v>182.1</v>
      </c>
      <c r="F53" s="2">
        <f>aux!E51</f>
        <v>44834</v>
      </c>
      <c r="G53" s="1">
        <f>aux!F51</f>
        <v>181.9</v>
      </c>
      <c r="H53" s="1">
        <f>aux!J51</f>
        <v>1</v>
      </c>
      <c r="I53" s="19">
        <f>aux!H51</f>
        <v>0</v>
      </c>
      <c r="J53" s="23">
        <f>aux!L51</f>
        <v>37550.15</v>
      </c>
    </row>
    <row r="54" spans="2:10" x14ac:dyDescent="0.55000000000000004">
      <c r="B54" s="18" t="str">
        <f>VLOOKUP(aux!A52,aux!$S$4:$T$14,2,FALSE)</f>
        <v>COTTON No 2</v>
      </c>
      <c r="C54" s="1" t="str">
        <f>aux!B52</f>
        <v>Short</v>
      </c>
      <c r="D54" s="2">
        <f>aux!C52</f>
        <v>44840</v>
      </c>
      <c r="E54" s="1">
        <f>aux!D52</f>
        <v>81.900000000000006</v>
      </c>
      <c r="F54" s="2">
        <f>aux!E52</f>
        <v>44845</v>
      </c>
      <c r="G54" s="1">
        <f>aux!F52</f>
        <v>87.84</v>
      </c>
      <c r="H54" s="1">
        <f>aux!J52</f>
        <v>1</v>
      </c>
      <c r="I54" s="19">
        <f>aux!H52</f>
        <v>-3070</v>
      </c>
      <c r="J54" s="23">
        <f>aux!L52</f>
        <v>34480.15</v>
      </c>
    </row>
    <row r="55" spans="2:10" x14ac:dyDescent="0.55000000000000004">
      <c r="B55" s="18" t="str">
        <f>VLOOKUP(aux!A53,aux!$S$4:$T$14,2,FALSE)</f>
        <v>FEEDER CATTLE</v>
      </c>
      <c r="C55" s="1" t="str">
        <f>aux!B53</f>
        <v>Short</v>
      </c>
      <c r="D55" s="2">
        <f>aux!C53</f>
        <v>44844</v>
      </c>
      <c r="E55" s="1">
        <f>aux!D53</f>
        <v>178.17500000000001</v>
      </c>
      <c r="F55" s="2">
        <f>aux!E53</f>
        <v>44846</v>
      </c>
      <c r="G55" s="1">
        <f>aux!F53</f>
        <v>180.125</v>
      </c>
      <c r="H55" s="1">
        <f>aux!J53</f>
        <v>1</v>
      </c>
      <c r="I55" s="19">
        <f>aux!H53</f>
        <v>-1075</v>
      </c>
      <c r="J55" s="23">
        <f>aux!L53</f>
        <v>33405.15</v>
      </c>
    </row>
    <row r="56" spans="2:10" x14ac:dyDescent="0.55000000000000004">
      <c r="B56" s="18" t="str">
        <f>VLOOKUP(aux!A54,aux!$S$4:$T$14,2,FALSE)</f>
        <v>T-BOND</v>
      </c>
      <c r="C56" s="1" t="str">
        <f>aux!B54</f>
        <v>Short</v>
      </c>
      <c r="D56" s="2">
        <f>aux!C54</f>
        <v>44844</v>
      </c>
      <c r="E56" s="1">
        <f>aux!D54</f>
        <v>123.875</v>
      </c>
      <c r="F56" s="2">
        <f>aux!E54</f>
        <v>44847</v>
      </c>
      <c r="G56" s="1">
        <f>aux!F54</f>
        <v>125.75</v>
      </c>
      <c r="H56" s="1">
        <f>aux!J54</f>
        <v>1</v>
      </c>
      <c r="I56" s="19">
        <f>aux!H54</f>
        <v>-1975</v>
      </c>
      <c r="J56" s="23">
        <f>aux!L54</f>
        <v>31430.15</v>
      </c>
    </row>
    <row r="57" spans="2:10" x14ac:dyDescent="0.55000000000000004">
      <c r="B57" s="18" t="str">
        <f>VLOOKUP(aux!A55,aux!$S$4:$T$14,2,FALSE)</f>
        <v>T-BOND</v>
      </c>
      <c r="C57" s="1" t="str">
        <f>aux!B55</f>
        <v>Short</v>
      </c>
      <c r="D57" s="2">
        <f>aux!C55</f>
        <v>44852</v>
      </c>
      <c r="E57" s="1">
        <f>aux!D55</f>
        <v>122.8125</v>
      </c>
      <c r="F57" s="2">
        <f>aux!E55</f>
        <v>44860</v>
      </c>
      <c r="G57" s="1">
        <f>aux!F55</f>
        <v>120.625</v>
      </c>
      <c r="H57" s="1">
        <f>aux!J55</f>
        <v>1</v>
      </c>
      <c r="I57" s="19">
        <f>aux!H55</f>
        <v>2087.5</v>
      </c>
      <c r="J57" s="23">
        <f>aux!L55</f>
        <v>33517.65</v>
      </c>
    </row>
    <row r="58" spans="2:10" x14ac:dyDescent="0.55000000000000004">
      <c r="B58" s="18" t="str">
        <f>VLOOKUP(aux!A56,aux!$S$4:$T$14,2,FALSE)</f>
        <v>LEAN HOGS</v>
      </c>
      <c r="C58" s="1" t="str">
        <f>aux!B56</f>
        <v>Long</v>
      </c>
      <c r="D58" s="2">
        <f>aux!C56</f>
        <v>44851</v>
      </c>
      <c r="E58" s="1">
        <f>aux!D56</f>
        <v>86.8</v>
      </c>
      <c r="F58" s="2">
        <f>aux!E56</f>
        <v>44861</v>
      </c>
      <c r="G58" s="1">
        <f>aux!F56</f>
        <v>89.45</v>
      </c>
      <c r="H58" s="1">
        <f>aux!J56</f>
        <v>1</v>
      </c>
      <c r="I58" s="19">
        <f>aux!H56</f>
        <v>960</v>
      </c>
      <c r="J58" s="23">
        <f>aux!L56</f>
        <v>34477.65</v>
      </c>
    </row>
    <row r="59" spans="2:10" x14ac:dyDescent="0.55000000000000004">
      <c r="B59" s="18" t="str">
        <f>VLOOKUP(aux!A57,aux!$S$4:$T$14,2,FALSE)</f>
        <v>COTTON No 2</v>
      </c>
      <c r="C59" s="1" t="str">
        <f>aux!B57</f>
        <v>Short</v>
      </c>
      <c r="D59" s="2">
        <f>aux!C57</f>
        <v>44853</v>
      </c>
      <c r="E59" s="1">
        <f>aux!D57</f>
        <v>80.75</v>
      </c>
      <c r="F59" s="2">
        <f>aux!E57</f>
        <v>44867</v>
      </c>
      <c r="G59" s="1">
        <f>aux!F57</f>
        <v>77.599999999999994</v>
      </c>
      <c r="H59" s="1">
        <f>aux!J57</f>
        <v>1</v>
      </c>
      <c r="I59" s="19">
        <f>aux!H57</f>
        <v>1475</v>
      </c>
      <c r="J59" s="23">
        <f>aux!L57</f>
        <v>35952.65</v>
      </c>
    </row>
    <row r="60" spans="2:10" x14ac:dyDescent="0.55000000000000004">
      <c r="B60" s="18" t="str">
        <f>VLOOKUP(aux!A58,aux!$S$4:$T$14,2,FALSE)</f>
        <v>GOLD</v>
      </c>
      <c r="C60" s="1" t="str">
        <f>aux!B58</f>
        <v>Short</v>
      </c>
      <c r="D60" s="2">
        <f>aux!C58</f>
        <v>44868</v>
      </c>
      <c r="E60" s="1">
        <f>aux!D58</f>
        <v>1636.4</v>
      </c>
      <c r="F60" s="2">
        <f>aux!E58</f>
        <v>44869</v>
      </c>
      <c r="G60" s="1">
        <f>aux!F58</f>
        <v>1688.4</v>
      </c>
      <c r="H60" s="1">
        <f>aux!J58</f>
        <v>1</v>
      </c>
      <c r="I60" s="19">
        <f>aux!H58</f>
        <v>-5300</v>
      </c>
      <c r="J60" s="23">
        <f>aux!L58</f>
        <v>30652.65</v>
      </c>
    </row>
    <row r="61" spans="2:10" x14ac:dyDescent="0.55000000000000004">
      <c r="B61" s="18" t="str">
        <f>VLOOKUP(aux!A59,aux!$S$4:$T$14,2,FALSE)</f>
        <v>FEEDER CATTLE</v>
      </c>
      <c r="C61" s="1" t="str">
        <f>aux!B59</f>
        <v>Short</v>
      </c>
      <c r="D61" s="2">
        <f>aux!C59</f>
        <v>44893</v>
      </c>
      <c r="E61" s="1">
        <f>aux!D59</f>
        <v>177.07499999999999</v>
      </c>
      <c r="F61" s="2">
        <f>aux!E59</f>
        <v>44895</v>
      </c>
      <c r="G61" s="1">
        <f>aux!F59</f>
        <v>180.2</v>
      </c>
      <c r="H61" s="1">
        <f>aux!J59</f>
        <v>1</v>
      </c>
      <c r="I61" s="19">
        <f>aux!H59</f>
        <v>-1662.5</v>
      </c>
      <c r="J61" s="23">
        <f>aux!L59</f>
        <v>28990.15</v>
      </c>
    </row>
    <row r="62" spans="2:10" x14ac:dyDescent="0.55000000000000004">
      <c r="B62" s="18" t="str">
        <f>VLOOKUP(aux!A60,aux!$S$4:$T$14,2,FALSE)</f>
        <v>KC WHEAT</v>
      </c>
      <c r="C62" s="1" t="str">
        <f>aux!B60</f>
        <v>Short</v>
      </c>
      <c r="D62" s="2">
        <f>aux!C60</f>
        <v>44888</v>
      </c>
      <c r="E62" s="1">
        <f>aux!D60</f>
        <v>901.25</v>
      </c>
      <c r="F62" s="2">
        <f>aux!E60</f>
        <v>44907</v>
      </c>
      <c r="G62" s="1">
        <f>aux!F60</f>
        <v>853.5</v>
      </c>
      <c r="H62" s="1">
        <f>aux!J60</f>
        <v>1</v>
      </c>
      <c r="I62" s="19">
        <f>aux!H60</f>
        <v>2287.5</v>
      </c>
      <c r="J62" s="23">
        <f>aux!L60</f>
        <v>31277.65</v>
      </c>
    </row>
    <row r="63" spans="2:10" x14ac:dyDescent="0.55000000000000004">
      <c r="B63" s="18" t="str">
        <f>VLOOKUP(aux!A61,aux!$S$4:$T$14,2,FALSE)</f>
        <v>LEAN HOGS</v>
      </c>
      <c r="C63" s="1" t="str">
        <f>aux!B61</f>
        <v>Long</v>
      </c>
      <c r="D63" s="2">
        <f>aux!C61</f>
        <v>44916</v>
      </c>
      <c r="E63" s="1">
        <f>aux!D61</f>
        <v>88.75</v>
      </c>
      <c r="F63" s="2">
        <f>aux!E61</f>
        <v>44925</v>
      </c>
      <c r="G63" s="1">
        <f>aux!F61</f>
        <v>87.7</v>
      </c>
      <c r="H63" s="1">
        <f>aux!J61</f>
        <v>1</v>
      </c>
      <c r="I63" s="19">
        <f>aux!H61</f>
        <v>-520</v>
      </c>
      <c r="J63" s="23">
        <f>aux!L61</f>
        <v>30757.65</v>
      </c>
    </row>
    <row r="64" spans="2:10" x14ac:dyDescent="0.55000000000000004">
      <c r="B64" s="18" t="str">
        <f>VLOOKUP(aux!A62,aux!$S$4:$T$14,2,FALSE)</f>
        <v>SOYBEAN MEAL</v>
      </c>
      <c r="C64" s="1" t="str">
        <f>aux!B62</f>
        <v>Open Long</v>
      </c>
      <c r="D64" s="2">
        <f>aux!C62</f>
        <v>44925</v>
      </c>
      <c r="E64" s="1">
        <f>aux!D62</f>
        <v>468.8</v>
      </c>
      <c r="F64" s="2">
        <f>aux!E62</f>
        <v>44928</v>
      </c>
      <c r="G64" s="1">
        <f>aux!F62</f>
        <v>471</v>
      </c>
      <c r="H64" s="1">
        <f>aux!J62</f>
        <v>1</v>
      </c>
      <c r="I64" s="19">
        <f>aux!H62</f>
        <v>120</v>
      </c>
      <c r="J64" s="23">
        <f>aux!L62</f>
        <v>30877.65</v>
      </c>
    </row>
    <row r="65" spans="2:10" x14ac:dyDescent="0.55000000000000004">
      <c r="B65" s="18"/>
      <c r="C65" s="1"/>
      <c r="D65" s="2"/>
      <c r="E65" s="1"/>
      <c r="F65" s="2"/>
      <c r="G65" s="1"/>
      <c r="H65" s="1"/>
      <c r="I65" s="19"/>
      <c r="J65" s="23"/>
    </row>
    <row r="66" spans="2:10" x14ac:dyDescent="0.55000000000000004">
      <c r="B66" s="18"/>
      <c r="C66" s="1"/>
      <c r="D66" s="2"/>
      <c r="E66" s="1"/>
      <c r="F66" s="2"/>
      <c r="G66" s="1"/>
      <c r="H66" s="1"/>
      <c r="I66" s="19"/>
      <c r="J66" s="23"/>
    </row>
    <row r="67" spans="2:10" x14ac:dyDescent="0.55000000000000004">
      <c r="B67" s="18"/>
      <c r="C67" s="1"/>
      <c r="D67" s="2"/>
      <c r="E67" s="1"/>
      <c r="F67" s="2"/>
      <c r="G67" s="1"/>
      <c r="H67" s="1"/>
      <c r="I67" s="19"/>
      <c r="J67" s="23"/>
    </row>
    <row r="68" spans="2:10" x14ac:dyDescent="0.55000000000000004">
      <c r="B68" s="18"/>
      <c r="C68" s="1"/>
      <c r="D68" s="2"/>
      <c r="E68" s="1"/>
      <c r="F68" s="2"/>
      <c r="G68" s="1"/>
      <c r="H68" s="1"/>
      <c r="I68" s="19"/>
      <c r="J68" s="23"/>
    </row>
    <row r="69" spans="2:10" x14ac:dyDescent="0.55000000000000004">
      <c r="B69" s="18"/>
      <c r="C69" s="1"/>
      <c r="D69" s="2"/>
      <c r="E69" s="1"/>
      <c r="F69" s="2"/>
      <c r="G69" s="1"/>
      <c r="H69" s="1"/>
      <c r="I69" s="19"/>
      <c r="J69" s="23"/>
    </row>
    <row r="70" spans="2:10" x14ac:dyDescent="0.55000000000000004">
      <c r="B70" s="18"/>
      <c r="C70" s="1"/>
      <c r="D70" s="2"/>
      <c r="E70" s="1"/>
      <c r="F70" s="2"/>
      <c r="G70" s="1"/>
      <c r="H70" s="1"/>
      <c r="I70" s="19"/>
      <c r="J70" s="23"/>
    </row>
    <row r="71" spans="2:10" x14ac:dyDescent="0.55000000000000004">
      <c r="B71" s="18"/>
      <c r="C71" s="1"/>
      <c r="D71" s="2"/>
      <c r="E71" s="1"/>
      <c r="F71" s="2"/>
      <c r="G71" s="1"/>
      <c r="H71" s="1"/>
      <c r="I71" s="19"/>
      <c r="J71" s="23"/>
    </row>
    <row r="72" spans="2:10" x14ac:dyDescent="0.55000000000000004">
      <c r="B72" s="18"/>
      <c r="C72" s="1"/>
      <c r="D72" s="2"/>
      <c r="E72" s="1"/>
      <c r="F72" s="2"/>
      <c r="G72" s="1"/>
      <c r="H72" s="1"/>
      <c r="I72" s="19"/>
      <c r="J72" s="23"/>
    </row>
    <row r="73" spans="2:10" x14ac:dyDescent="0.55000000000000004">
      <c r="B73" s="18"/>
      <c r="C73" s="1"/>
      <c r="D73" s="2"/>
      <c r="E73" s="1"/>
      <c r="F73" s="2"/>
      <c r="G73" s="1"/>
      <c r="H73" s="1"/>
      <c r="I73" s="19"/>
      <c r="J73" s="23"/>
    </row>
    <row r="74" spans="2:10" x14ac:dyDescent="0.55000000000000004">
      <c r="B74" s="18"/>
      <c r="C74" s="1"/>
      <c r="D74" s="2"/>
      <c r="E74" s="1"/>
      <c r="F74" s="2"/>
      <c r="G74" s="1"/>
      <c r="H74" s="1"/>
      <c r="I74" s="19"/>
      <c r="J74" s="23"/>
    </row>
    <row r="75" spans="2:10" x14ac:dyDescent="0.55000000000000004">
      <c r="B75" s="18"/>
      <c r="C75" s="1"/>
      <c r="D75" s="2"/>
      <c r="E75" s="1"/>
      <c r="F75" s="2"/>
      <c r="G75" s="1"/>
      <c r="H75" s="1"/>
      <c r="I75" s="19"/>
      <c r="J75" s="23"/>
    </row>
    <row r="76" spans="2:10" x14ac:dyDescent="0.55000000000000004">
      <c r="B76" s="18"/>
      <c r="C76" s="1"/>
      <c r="D76" s="2"/>
      <c r="E76" s="1"/>
      <c r="F76" s="2"/>
      <c r="G76" s="1"/>
      <c r="H76" s="1"/>
      <c r="I76" s="19"/>
      <c r="J76" s="23"/>
    </row>
    <row r="77" spans="2:10" x14ac:dyDescent="0.55000000000000004">
      <c r="B77" s="18"/>
      <c r="C77" s="1"/>
      <c r="D77" s="2"/>
      <c r="E77" s="1"/>
      <c r="F77" s="2"/>
      <c r="G77" s="1"/>
      <c r="H77" s="1"/>
      <c r="I77" s="19"/>
      <c r="J77" s="23"/>
    </row>
    <row r="78" spans="2:10" x14ac:dyDescent="0.55000000000000004">
      <c r="B78" s="18"/>
      <c r="C78" s="1"/>
      <c r="D78" s="2"/>
      <c r="E78" s="1"/>
      <c r="F78" s="2"/>
      <c r="G78" s="1"/>
      <c r="H78" s="1"/>
      <c r="I78" s="19"/>
      <c r="J78" s="23"/>
    </row>
    <row r="79" spans="2:10" x14ac:dyDescent="0.55000000000000004">
      <c r="B79" s="18"/>
      <c r="C79" s="1"/>
      <c r="D79" s="2"/>
      <c r="E79" s="1"/>
      <c r="F79" s="2"/>
      <c r="G79" s="1"/>
      <c r="H79" s="1"/>
      <c r="I79" s="19"/>
      <c r="J79" s="23"/>
    </row>
    <row r="80" spans="2:10" x14ac:dyDescent="0.55000000000000004">
      <c r="B80" s="18"/>
      <c r="C80" s="1"/>
      <c r="D80" s="2"/>
      <c r="E80" s="1"/>
      <c r="F80" s="2"/>
      <c r="G80" s="1"/>
      <c r="H80" s="1"/>
      <c r="I80" s="19"/>
      <c r="J80" s="23"/>
    </row>
    <row r="81" spans="2:10" x14ac:dyDescent="0.55000000000000004">
      <c r="B81" s="18"/>
      <c r="C81" s="1"/>
      <c r="D81" s="2"/>
      <c r="E81" s="1"/>
      <c r="F81" s="2"/>
      <c r="G81" s="1"/>
      <c r="H81" s="1"/>
      <c r="I81" s="19"/>
      <c r="J81" s="23"/>
    </row>
    <row r="82" spans="2:10" x14ac:dyDescent="0.55000000000000004">
      <c r="B82" s="18"/>
      <c r="C82" s="1"/>
      <c r="D82" s="2"/>
      <c r="E82" s="1"/>
      <c r="F82" s="2"/>
      <c r="G82" s="1"/>
      <c r="H82" s="1"/>
      <c r="I82" s="19"/>
      <c r="J82" s="23"/>
    </row>
    <row r="83" spans="2:10" x14ac:dyDescent="0.55000000000000004">
      <c r="B83" s="18"/>
      <c r="C83" s="1"/>
      <c r="D83" s="2"/>
      <c r="E83" s="1"/>
      <c r="F83" s="2"/>
      <c r="G83" s="1"/>
      <c r="H83" s="1"/>
      <c r="I83" s="19"/>
      <c r="J83" s="23"/>
    </row>
    <row r="84" spans="2:10" x14ac:dyDescent="0.55000000000000004">
      <c r="B84" s="18"/>
      <c r="C84" s="1"/>
      <c r="D84" s="2"/>
      <c r="E84" s="1"/>
      <c r="F84" s="2"/>
      <c r="G84" s="1"/>
      <c r="H84" s="1"/>
      <c r="I84" s="19"/>
      <c r="J84" s="23"/>
    </row>
    <row r="85" spans="2:10" x14ac:dyDescent="0.55000000000000004">
      <c r="B85" s="18"/>
      <c r="C85" s="1"/>
      <c r="D85" s="2"/>
      <c r="E85" s="1"/>
      <c r="F85" s="2"/>
      <c r="G85" s="1"/>
      <c r="H85" s="1"/>
      <c r="I85" s="19"/>
      <c r="J85" s="23"/>
    </row>
    <row r="86" spans="2:10" x14ac:dyDescent="0.55000000000000004">
      <c r="B86" s="18"/>
      <c r="C86" s="1"/>
      <c r="D86" s="2"/>
      <c r="E86" s="1"/>
      <c r="F86" s="2"/>
      <c r="G86" s="1"/>
      <c r="H86" s="1"/>
      <c r="I86" s="19"/>
      <c r="J86" s="23"/>
    </row>
    <row r="87" spans="2:10" x14ac:dyDescent="0.55000000000000004">
      <c r="B87" s="18"/>
      <c r="C87" s="1"/>
      <c r="D87" s="2"/>
      <c r="E87" s="1"/>
      <c r="F87" s="2"/>
      <c r="G87" s="1"/>
      <c r="H87" s="1"/>
      <c r="I87" s="19"/>
      <c r="J87" s="23"/>
    </row>
    <row r="88" spans="2:10" x14ac:dyDescent="0.55000000000000004">
      <c r="B88" s="18"/>
      <c r="C88" s="1"/>
      <c r="D88" s="2"/>
      <c r="E88" s="1"/>
      <c r="F88" s="2"/>
      <c r="G88" s="1"/>
      <c r="H88" s="1"/>
      <c r="I88" s="19"/>
      <c r="J88" s="23"/>
    </row>
    <row r="89" spans="2:10" x14ac:dyDescent="0.55000000000000004">
      <c r="B89" s="18"/>
      <c r="C89" s="1"/>
      <c r="D89" s="2"/>
      <c r="E89" s="1"/>
      <c r="F89" s="2"/>
      <c r="G89" s="1"/>
      <c r="H89" s="1"/>
      <c r="I89" s="19"/>
      <c r="J89" s="23"/>
    </row>
  </sheetData>
  <conditionalFormatting sqref="B4:J999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>
      <selection activeCell="N7" sqref="N7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6" t="s">
        <v>47</v>
      </c>
      <c r="H2" s="6" t="s">
        <v>49</v>
      </c>
    </row>
    <row r="4" spans="2:8" x14ac:dyDescent="0.55000000000000004">
      <c r="B4" s="21"/>
      <c r="H4" s="21"/>
    </row>
    <row r="22" spans="9:9" x14ac:dyDescent="0.55000000000000004">
      <c r="I22" s="22" t="s">
        <v>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0" sqref="I20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3"/>
  <sheetViews>
    <sheetView workbookViewId="0">
      <selection activeCell="E13" sqref="E13"/>
    </sheetView>
  </sheetViews>
  <sheetFormatPr baseColWidth="10" defaultRowHeight="14.4" x14ac:dyDescent="0.55000000000000004"/>
  <cols>
    <col min="1" max="1" width="8.26171875" style="8" bestFit="1" customWidth="1"/>
    <col min="2" max="2" width="9.62890625" style="8" bestFit="1" customWidth="1"/>
    <col min="3" max="8" width="11.1015625" style="8" customWidth="1"/>
    <col min="9" max="9" width="11.5234375" style="8" bestFit="1" customWidth="1"/>
    <col min="10" max="18" width="10.9453125" style="8"/>
    <col min="19" max="19" width="12.9453125" style="8" customWidth="1"/>
    <col min="20" max="20" width="15.7890625" style="8" bestFit="1" customWidth="1"/>
    <col min="21" max="16384" width="10.9453125" style="8"/>
  </cols>
  <sheetData>
    <row r="1" spans="1:20" x14ac:dyDescent="0.55000000000000004">
      <c r="A1" s="7" t="s">
        <v>0</v>
      </c>
      <c r="B1" s="8" t="s">
        <v>1</v>
      </c>
      <c r="C1" s="9" t="s">
        <v>2</v>
      </c>
      <c r="D1" s="8" t="s">
        <v>3</v>
      </c>
      <c r="E1" s="9" t="s">
        <v>5</v>
      </c>
      <c r="F1" s="8" t="s">
        <v>6</v>
      </c>
      <c r="G1" s="10" t="s">
        <v>7</v>
      </c>
      <c r="H1" s="8" t="s">
        <v>8</v>
      </c>
      <c r="I1" s="10" t="s">
        <v>9</v>
      </c>
      <c r="J1" s="8" t="s">
        <v>4</v>
      </c>
      <c r="K1" s="8" t="s">
        <v>10</v>
      </c>
      <c r="L1" s="8" t="s">
        <v>11</v>
      </c>
      <c r="M1" s="8" t="s">
        <v>12</v>
      </c>
      <c r="N1" s="8" t="s">
        <v>13</v>
      </c>
      <c r="O1" s="10" t="s">
        <v>14</v>
      </c>
      <c r="P1" s="10" t="s">
        <v>15</v>
      </c>
      <c r="Q1" s="8" t="s">
        <v>16</v>
      </c>
    </row>
    <row r="2" spans="1:20" x14ac:dyDescent="0.55000000000000004">
      <c r="A2" s="8" t="s">
        <v>25</v>
      </c>
      <c r="B2" s="8" t="s">
        <v>50</v>
      </c>
      <c r="C2" s="9">
        <v>44566</v>
      </c>
      <c r="D2" s="8">
        <v>156.53120000000001</v>
      </c>
      <c r="E2" s="9">
        <v>44573</v>
      </c>
      <c r="F2" s="8">
        <v>156.5</v>
      </c>
      <c r="G2" s="10">
        <v>-2.0000000000000001E-4</v>
      </c>
      <c r="H2" s="8">
        <v>-68.7</v>
      </c>
      <c r="I2" s="10">
        <v>-68.7</v>
      </c>
      <c r="J2" s="8">
        <v>1</v>
      </c>
      <c r="K2" s="8">
        <v>1</v>
      </c>
      <c r="L2" s="8">
        <v>-68.7</v>
      </c>
      <c r="M2" s="8">
        <v>6</v>
      </c>
      <c r="N2" s="8">
        <v>-11.45</v>
      </c>
      <c r="O2" s="10">
        <v>-5.7999999999999996E-3</v>
      </c>
      <c r="P2" s="10">
        <v>1.1599999999999999E-2</v>
      </c>
      <c r="Q2" s="8" t="s">
        <v>17</v>
      </c>
      <c r="T2" s="8" t="s">
        <v>44</v>
      </c>
    </row>
    <row r="3" spans="1:20" ht="14.7" thickBot="1" x14ac:dyDescent="0.6">
      <c r="A3" s="8" t="s">
        <v>29</v>
      </c>
      <c r="B3" s="8" t="s">
        <v>22</v>
      </c>
      <c r="C3" s="9">
        <v>44564</v>
      </c>
      <c r="D3" s="8">
        <v>275.2</v>
      </c>
      <c r="E3" s="9">
        <v>44574</v>
      </c>
      <c r="F3" s="8">
        <v>271.3</v>
      </c>
      <c r="G3" s="10">
        <v>-1.4200000000000001E-2</v>
      </c>
      <c r="H3" s="8">
        <v>-490</v>
      </c>
      <c r="I3" s="10">
        <v>-490</v>
      </c>
      <c r="J3" s="8">
        <v>1</v>
      </c>
      <c r="K3" s="8">
        <v>1</v>
      </c>
      <c r="L3" s="8">
        <v>-558.70000000000005</v>
      </c>
      <c r="M3" s="8">
        <v>9</v>
      </c>
      <c r="N3" s="8">
        <v>-54.44</v>
      </c>
      <c r="O3" s="10">
        <v>-4.07E-2</v>
      </c>
      <c r="P3" s="10">
        <v>7.0499999999999993E-2</v>
      </c>
      <c r="Q3" s="8" t="s">
        <v>17</v>
      </c>
    </row>
    <row r="4" spans="1:20" x14ac:dyDescent="0.55000000000000004">
      <c r="A4" s="8" t="s">
        <v>25</v>
      </c>
      <c r="B4" s="8" t="s">
        <v>50</v>
      </c>
      <c r="C4" s="9">
        <v>44579</v>
      </c>
      <c r="D4" s="8">
        <v>154.71879999999999</v>
      </c>
      <c r="E4" s="9">
        <v>44582</v>
      </c>
      <c r="F4" s="8">
        <v>155.15620000000001</v>
      </c>
      <c r="G4" s="10">
        <v>2.8E-3</v>
      </c>
      <c r="H4" s="8">
        <v>-537.5</v>
      </c>
      <c r="I4" s="10">
        <v>-537.5</v>
      </c>
      <c r="J4" s="8">
        <v>1</v>
      </c>
      <c r="K4" s="8">
        <v>1</v>
      </c>
      <c r="L4" s="8">
        <v>-1096.2</v>
      </c>
      <c r="M4" s="8">
        <v>4</v>
      </c>
      <c r="N4" s="8">
        <v>-134.38</v>
      </c>
      <c r="O4" s="10">
        <v>-2.8E-3</v>
      </c>
      <c r="P4" s="10">
        <v>8.8999999999999999E-3</v>
      </c>
      <c r="Q4" s="8" t="s">
        <v>17</v>
      </c>
      <c r="S4" s="11" t="s">
        <v>26</v>
      </c>
      <c r="T4" s="12" t="s">
        <v>28</v>
      </c>
    </row>
    <row r="5" spans="1:20" x14ac:dyDescent="0.55000000000000004">
      <c r="A5" s="8" t="s">
        <v>45</v>
      </c>
      <c r="B5" s="8" t="s">
        <v>22</v>
      </c>
      <c r="C5" s="9">
        <v>44565</v>
      </c>
      <c r="D5" s="8">
        <v>74.78</v>
      </c>
      <c r="E5" s="9">
        <v>44585</v>
      </c>
      <c r="F5" s="8">
        <v>80.12</v>
      </c>
      <c r="G5" s="10">
        <v>7.1400000000000005E-2</v>
      </c>
      <c r="H5" s="8">
        <v>2570</v>
      </c>
      <c r="I5" s="10">
        <v>2570</v>
      </c>
      <c r="J5" s="8">
        <v>1</v>
      </c>
      <c r="K5" s="8">
        <v>1</v>
      </c>
      <c r="L5" s="8">
        <v>1473.8</v>
      </c>
      <c r="M5" s="8">
        <v>14</v>
      </c>
      <c r="N5" s="8">
        <v>183.57</v>
      </c>
      <c r="O5" s="10">
        <v>-2.6200000000000001E-2</v>
      </c>
      <c r="P5" s="10">
        <v>0.12640000000000001</v>
      </c>
      <c r="Q5" s="8" t="s">
        <v>17</v>
      </c>
      <c r="S5" s="13" t="s">
        <v>31</v>
      </c>
      <c r="T5" s="14" t="s">
        <v>40</v>
      </c>
    </row>
    <row r="6" spans="1:20" x14ac:dyDescent="0.55000000000000004">
      <c r="A6" s="8" t="s">
        <v>24</v>
      </c>
      <c r="B6" s="8" t="s">
        <v>22</v>
      </c>
      <c r="C6" s="9">
        <v>44580</v>
      </c>
      <c r="D6" s="8">
        <v>1880.4</v>
      </c>
      <c r="E6" s="9">
        <v>44587</v>
      </c>
      <c r="F6" s="8">
        <v>1875.8</v>
      </c>
      <c r="G6" s="10">
        <v>-2.3999999999999998E-3</v>
      </c>
      <c r="H6" s="8">
        <v>-560</v>
      </c>
      <c r="I6" s="10">
        <v>-560</v>
      </c>
      <c r="J6" s="8">
        <v>1</v>
      </c>
      <c r="K6" s="8">
        <v>1</v>
      </c>
      <c r="L6" s="8">
        <v>913.8</v>
      </c>
      <c r="M6" s="8">
        <v>6</v>
      </c>
      <c r="N6" s="8">
        <v>-93.33</v>
      </c>
      <c r="O6" s="10">
        <v>-1.2800000000000001E-2</v>
      </c>
      <c r="P6" s="10">
        <v>1.1299999999999999E-2</v>
      </c>
      <c r="Q6" s="8" t="s">
        <v>17</v>
      </c>
      <c r="S6" s="13" t="s">
        <v>45</v>
      </c>
      <c r="T6" s="14" t="s">
        <v>41</v>
      </c>
    </row>
    <row r="7" spans="1:20" x14ac:dyDescent="0.55000000000000004">
      <c r="A7" s="8" t="s">
        <v>26</v>
      </c>
      <c r="B7" s="8" t="s">
        <v>50</v>
      </c>
      <c r="C7" s="9">
        <v>44587</v>
      </c>
      <c r="D7" s="8">
        <v>1.1491</v>
      </c>
      <c r="E7" s="9">
        <v>44593</v>
      </c>
      <c r="F7" s="8">
        <v>1.149</v>
      </c>
      <c r="G7" s="10">
        <v>-1E-4</v>
      </c>
      <c r="H7" s="8">
        <v>-87.5</v>
      </c>
      <c r="I7" s="10">
        <v>-87.5</v>
      </c>
      <c r="J7" s="8">
        <v>1</v>
      </c>
      <c r="K7" s="8">
        <v>1</v>
      </c>
      <c r="L7" s="8">
        <v>826.3</v>
      </c>
      <c r="M7" s="8">
        <v>5</v>
      </c>
      <c r="N7" s="8">
        <v>-17.5</v>
      </c>
      <c r="O7" s="10">
        <v>-5.4999999999999997E-3</v>
      </c>
      <c r="P7" s="10">
        <v>1.11E-2</v>
      </c>
      <c r="Q7" s="8" t="s">
        <v>17</v>
      </c>
      <c r="S7" s="13" t="s">
        <v>21</v>
      </c>
      <c r="T7" s="14" t="s">
        <v>39</v>
      </c>
    </row>
    <row r="8" spans="1:20" x14ac:dyDescent="0.55000000000000004">
      <c r="A8" s="8" t="s">
        <v>45</v>
      </c>
      <c r="B8" s="8" t="s">
        <v>22</v>
      </c>
      <c r="C8" s="9">
        <v>44589</v>
      </c>
      <c r="D8" s="8">
        <v>84.23</v>
      </c>
      <c r="E8" s="9">
        <v>44600</v>
      </c>
      <c r="F8" s="8">
        <v>84.72</v>
      </c>
      <c r="G8" s="10">
        <v>5.7999999999999996E-3</v>
      </c>
      <c r="H8" s="8">
        <v>145</v>
      </c>
      <c r="I8" s="10">
        <v>145</v>
      </c>
      <c r="J8" s="8">
        <v>1</v>
      </c>
      <c r="K8" s="8">
        <v>1</v>
      </c>
      <c r="L8" s="8">
        <v>971.3</v>
      </c>
      <c r="M8" s="8">
        <v>8</v>
      </c>
      <c r="N8" s="8">
        <v>18.12</v>
      </c>
      <c r="O8" s="10">
        <v>-5.6599999999999998E-2</v>
      </c>
      <c r="P8" s="10">
        <v>5.45E-2</v>
      </c>
      <c r="Q8" s="8" t="s">
        <v>17</v>
      </c>
      <c r="S8" s="13" t="s">
        <v>24</v>
      </c>
      <c r="T8" s="14" t="s">
        <v>34</v>
      </c>
    </row>
    <row r="9" spans="1:20" x14ac:dyDescent="0.55000000000000004">
      <c r="A9" s="8" t="s">
        <v>29</v>
      </c>
      <c r="B9" s="8" t="s">
        <v>22</v>
      </c>
      <c r="C9" s="9">
        <v>44593</v>
      </c>
      <c r="D9" s="8">
        <v>294.60000000000002</v>
      </c>
      <c r="E9" s="9">
        <v>44606</v>
      </c>
      <c r="F9" s="8">
        <v>313.5</v>
      </c>
      <c r="G9" s="10">
        <v>6.4199999999999993E-2</v>
      </c>
      <c r="H9" s="8">
        <v>1790</v>
      </c>
      <c r="I9" s="10">
        <v>1790</v>
      </c>
      <c r="J9" s="8">
        <v>1</v>
      </c>
      <c r="K9" s="8">
        <v>1</v>
      </c>
      <c r="L9" s="8">
        <v>2761.3</v>
      </c>
      <c r="M9" s="8">
        <v>10</v>
      </c>
      <c r="N9" s="8">
        <v>179</v>
      </c>
      <c r="O9" s="10">
        <v>-4.99E-2</v>
      </c>
      <c r="P9" s="10">
        <v>0.1565</v>
      </c>
      <c r="Q9" s="8" t="s">
        <v>17</v>
      </c>
      <c r="S9" s="13" t="s">
        <v>23</v>
      </c>
      <c r="T9" s="14" t="s">
        <v>30</v>
      </c>
    </row>
    <row r="10" spans="1:20" x14ac:dyDescent="0.55000000000000004">
      <c r="A10" s="8" t="s">
        <v>32</v>
      </c>
      <c r="B10" s="8" t="s">
        <v>22</v>
      </c>
      <c r="C10" s="9">
        <v>44600</v>
      </c>
      <c r="D10" s="8">
        <v>80.275000000000006</v>
      </c>
      <c r="E10" s="9">
        <v>44606</v>
      </c>
      <c r="F10" s="8">
        <v>80.25</v>
      </c>
      <c r="G10" s="10">
        <v>-2.9999999999999997E-4</v>
      </c>
      <c r="H10" s="8">
        <v>-120</v>
      </c>
      <c r="I10" s="10">
        <v>-60</v>
      </c>
      <c r="J10" s="8">
        <v>2</v>
      </c>
      <c r="K10" s="8">
        <v>2</v>
      </c>
      <c r="L10" s="8">
        <v>2641.3</v>
      </c>
      <c r="M10" s="8">
        <v>5</v>
      </c>
      <c r="N10" s="8">
        <v>-24</v>
      </c>
      <c r="O10" s="10">
        <v>-1.9900000000000001E-2</v>
      </c>
      <c r="P10" s="10">
        <v>1.9E-2</v>
      </c>
      <c r="Q10" s="8" t="s">
        <v>17</v>
      </c>
      <c r="S10" s="13" t="s">
        <v>32</v>
      </c>
      <c r="T10" s="14" t="s">
        <v>36</v>
      </c>
    </row>
    <row r="11" spans="1:20" x14ac:dyDescent="0.55000000000000004">
      <c r="A11" s="8" t="s">
        <v>25</v>
      </c>
      <c r="B11" s="8" t="s">
        <v>50</v>
      </c>
      <c r="C11" s="9">
        <v>44596</v>
      </c>
      <c r="D11" s="8">
        <v>153.34379999999999</v>
      </c>
      <c r="E11" s="9">
        <v>44610</v>
      </c>
      <c r="F11" s="8">
        <v>152.65620000000001</v>
      </c>
      <c r="G11" s="10">
        <v>-4.4999999999999997E-3</v>
      </c>
      <c r="H11" s="8">
        <v>587.5</v>
      </c>
      <c r="I11" s="10">
        <v>587.5</v>
      </c>
      <c r="J11" s="8">
        <v>1</v>
      </c>
      <c r="K11" s="8">
        <v>1</v>
      </c>
      <c r="L11" s="8">
        <v>3228.8</v>
      </c>
      <c r="M11" s="8">
        <v>11</v>
      </c>
      <c r="N11" s="8">
        <v>53.41</v>
      </c>
      <c r="O11" s="10">
        <v>-1.43E-2</v>
      </c>
      <c r="P11" s="10">
        <v>1.8499999999999999E-2</v>
      </c>
      <c r="Q11" s="8" t="s">
        <v>17</v>
      </c>
      <c r="S11" s="13" t="s">
        <v>37</v>
      </c>
      <c r="T11" s="14" t="s">
        <v>42</v>
      </c>
    </row>
    <row r="12" spans="1:20" x14ac:dyDescent="0.55000000000000004">
      <c r="A12" s="8" t="s">
        <v>31</v>
      </c>
      <c r="B12" s="8" t="s">
        <v>22</v>
      </c>
      <c r="C12" s="9">
        <v>44603</v>
      </c>
      <c r="D12" s="8">
        <v>80.77</v>
      </c>
      <c r="E12" s="9">
        <v>44610</v>
      </c>
      <c r="F12" s="8">
        <v>77.599999999999994</v>
      </c>
      <c r="G12" s="10">
        <v>-3.9199999999999999E-2</v>
      </c>
      <c r="H12" s="8">
        <v>-3270</v>
      </c>
      <c r="I12" s="10">
        <v>-3270</v>
      </c>
      <c r="J12" s="8">
        <v>1</v>
      </c>
      <c r="K12" s="8">
        <v>1</v>
      </c>
      <c r="L12" s="8">
        <v>-41.2</v>
      </c>
      <c r="M12" s="8">
        <v>6</v>
      </c>
      <c r="N12" s="8">
        <v>-545</v>
      </c>
      <c r="O12" s="10">
        <v>-4.9299999999999997E-2</v>
      </c>
      <c r="P12" s="10">
        <v>3.2800000000000003E-2</v>
      </c>
      <c r="Q12" s="8" t="s">
        <v>17</v>
      </c>
      <c r="S12" s="13" t="s">
        <v>27</v>
      </c>
      <c r="T12" s="14" t="s">
        <v>35</v>
      </c>
    </row>
    <row r="13" spans="1:20" x14ac:dyDescent="0.55000000000000004">
      <c r="A13" s="8" t="s">
        <v>23</v>
      </c>
      <c r="B13" s="8" t="s">
        <v>22</v>
      </c>
      <c r="C13" s="9">
        <v>44607</v>
      </c>
      <c r="D13" s="8">
        <v>197.95</v>
      </c>
      <c r="E13" s="9">
        <v>44610</v>
      </c>
      <c r="F13" s="8">
        <v>194.85</v>
      </c>
      <c r="G13" s="10">
        <v>-1.5699999999999999E-2</v>
      </c>
      <c r="H13" s="8">
        <v>-1650</v>
      </c>
      <c r="I13" s="10">
        <v>-1650</v>
      </c>
      <c r="J13" s="8">
        <v>1</v>
      </c>
      <c r="K13" s="8">
        <v>1</v>
      </c>
      <c r="L13" s="8">
        <v>-1691.2</v>
      </c>
      <c r="M13" s="8">
        <v>4</v>
      </c>
      <c r="N13" s="8">
        <v>-412.5</v>
      </c>
      <c r="O13" s="10">
        <v>-1.5699999999999999E-2</v>
      </c>
      <c r="P13" s="10">
        <v>1.9E-3</v>
      </c>
      <c r="Q13" s="8" t="s">
        <v>17</v>
      </c>
      <c r="S13" s="13" t="s">
        <v>25</v>
      </c>
      <c r="T13" s="14" t="s">
        <v>43</v>
      </c>
    </row>
    <row r="14" spans="1:20" ht="14.7" thickBot="1" x14ac:dyDescent="0.6">
      <c r="A14" s="8" t="s">
        <v>24</v>
      </c>
      <c r="B14" s="8" t="s">
        <v>22</v>
      </c>
      <c r="C14" s="9">
        <v>44603</v>
      </c>
      <c r="D14" s="8">
        <v>1901.6</v>
      </c>
      <c r="E14" s="9">
        <v>44616</v>
      </c>
      <c r="F14" s="8">
        <v>1933.7</v>
      </c>
      <c r="G14" s="10">
        <v>1.6899999999999998E-2</v>
      </c>
      <c r="H14" s="8">
        <v>3110</v>
      </c>
      <c r="I14" s="10">
        <v>3110</v>
      </c>
      <c r="J14" s="8">
        <v>1</v>
      </c>
      <c r="K14" s="8">
        <v>1</v>
      </c>
      <c r="L14" s="8">
        <v>1418.8</v>
      </c>
      <c r="M14" s="8">
        <v>9</v>
      </c>
      <c r="N14" s="8">
        <v>345.56</v>
      </c>
      <c r="O14" s="10">
        <v>-1.83E-2</v>
      </c>
      <c r="P14" s="10">
        <v>3.2800000000000003E-2</v>
      </c>
      <c r="Q14" s="8" t="s">
        <v>17</v>
      </c>
      <c r="S14" s="15" t="s">
        <v>29</v>
      </c>
      <c r="T14" s="16" t="s">
        <v>33</v>
      </c>
    </row>
    <row r="15" spans="1:20" x14ac:dyDescent="0.55000000000000004">
      <c r="A15" s="8" t="s">
        <v>32</v>
      </c>
      <c r="B15" s="8" t="s">
        <v>22</v>
      </c>
      <c r="C15" s="9">
        <v>44607</v>
      </c>
      <c r="D15" s="8">
        <v>82.875</v>
      </c>
      <c r="E15" s="9">
        <v>44616</v>
      </c>
      <c r="F15" s="8">
        <v>86.825000000000003</v>
      </c>
      <c r="G15" s="10">
        <v>4.7699999999999999E-2</v>
      </c>
      <c r="H15" s="8">
        <v>3060</v>
      </c>
      <c r="I15" s="10">
        <v>1530</v>
      </c>
      <c r="J15" s="8">
        <v>2</v>
      </c>
      <c r="K15" s="8">
        <v>2</v>
      </c>
      <c r="L15" s="8">
        <v>4478.8</v>
      </c>
      <c r="M15" s="8">
        <v>7</v>
      </c>
      <c r="N15" s="8">
        <v>437.14</v>
      </c>
      <c r="O15" s="10">
        <v>-2.1100000000000001E-2</v>
      </c>
      <c r="P15" s="10">
        <v>0.1089</v>
      </c>
      <c r="Q15" s="8" t="s">
        <v>17</v>
      </c>
    </row>
    <row r="16" spans="1:20" x14ac:dyDescent="0.55000000000000004">
      <c r="A16" s="8" t="s">
        <v>37</v>
      </c>
      <c r="B16" s="8" t="s">
        <v>22</v>
      </c>
      <c r="C16" s="9">
        <v>44610</v>
      </c>
      <c r="D16" s="8">
        <v>839.5</v>
      </c>
      <c r="E16" s="9">
        <v>44629</v>
      </c>
      <c r="F16" s="8">
        <v>1107.5</v>
      </c>
      <c r="G16" s="10">
        <v>0.31919999999999998</v>
      </c>
      <c r="H16" s="8">
        <v>13300</v>
      </c>
      <c r="I16" s="10">
        <v>13300</v>
      </c>
      <c r="J16" s="8">
        <v>1</v>
      </c>
      <c r="K16" s="8">
        <v>1</v>
      </c>
      <c r="L16" s="8">
        <v>17778.8</v>
      </c>
      <c r="M16" s="8">
        <v>13</v>
      </c>
      <c r="N16" s="8">
        <v>1023.08</v>
      </c>
      <c r="O16" s="10">
        <v>-3.9899999999999998E-2</v>
      </c>
      <c r="P16" s="10">
        <v>0.53129999999999999</v>
      </c>
      <c r="Q16" s="8" t="s">
        <v>17</v>
      </c>
    </row>
    <row r="17" spans="1:17" x14ac:dyDescent="0.55000000000000004">
      <c r="A17" s="8" t="s">
        <v>26</v>
      </c>
      <c r="B17" s="8" t="s">
        <v>50</v>
      </c>
      <c r="C17" s="9">
        <v>44616</v>
      </c>
      <c r="D17" s="8">
        <v>1.1363000000000001</v>
      </c>
      <c r="E17" s="9">
        <v>44629</v>
      </c>
      <c r="F17" s="8">
        <v>1.1302000000000001</v>
      </c>
      <c r="G17" s="10">
        <v>-5.4000000000000003E-3</v>
      </c>
      <c r="H17" s="8">
        <v>662.5</v>
      </c>
      <c r="I17" s="10">
        <v>662.5</v>
      </c>
      <c r="J17" s="8">
        <v>1</v>
      </c>
      <c r="K17" s="8">
        <v>1</v>
      </c>
      <c r="L17" s="8">
        <v>18441.3</v>
      </c>
      <c r="M17" s="8">
        <v>10</v>
      </c>
      <c r="N17" s="8">
        <v>66.25</v>
      </c>
      <c r="O17" s="10">
        <v>-1.61E-2</v>
      </c>
      <c r="P17" s="10">
        <v>2.8500000000000001E-2</v>
      </c>
      <c r="Q17" s="8" t="s">
        <v>17</v>
      </c>
    </row>
    <row r="18" spans="1:17" x14ac:dyDescent="0.55000000000000004">
      <c r="A18" s="8" t="s">
        <v>23</v>
      </c>
      <c r="B18" s="8" t="s">
        <v>50</v>
      </c>
      <c r="C18" s="9">
        <v>44616</v>
      </c>
      <c r="D18" s="8">
        <v>187.57499999999999</v>
      </c>
      <c r="E18" s="9">
        <v>44634</v>
      </c>
      <c r="F18" s="8">
        <v>183.97499999999999</v>
      </c>
      <c r="G18" s="10">
        <v>-1.9199999999999998E-2</v>
      </c>
      <c r="H18" s="8">
        <v>1700</v>
      </c>
      <c r="I18" s="10">
        <v>1700</v>
      </c>
      <c r="J18" s="8">
        <v>1</v>
      </c>
      <c r="K18" s="8">
        <v>1</v>
      </c>
      <c r="L18" s="8">
        <v>20141.3</v>
      </c>
      <c r="M18" s="8">
        <v>13</v>
      </c>
      <c r="N18" s="8">
        <v>130.77000000000001</v>
      </c>
      <c r="O18" s="10">
        <v>-1.9900000000000001E-2</v>
      </c>
      <c r="P18" s="10">
        <v>4.4999999999999998E-2</v>
      </c>
      <c r="Q18" s="8" t="s">
        <v>17</v>
      </c>
    </row>
    <row r="19" spans="1:17" x14ac:dyDescent="0.55000000000000004">
      <c r="A19" s="8" t="s">
        <v>29</v>
      </c>
      <c r="B19" s="8" t="s">
        <v>22</v>
      </c>
      <c r="C19" s="9">
        <v>44616</v>
      </c>
      <c r="D19" s="8">
        <v>340.7</v>
      </c>
      <c r="E19" s="9">
        <v>44637</v>
      </c>
      <c r="F19" s="8">
        <v>344</v>
      </c>
      <c r="G19" s="10">
        <v>9.7000000000000003E-3</v>
      </c>
      <c r="H19" s="8">
        <v>230</v>
      </c>
      <c r="I19" s="10">
        <v>230</v>
      </c>
      <c r="J19" s="8">
        <v>1</v>
      </c>
      <c r="K19" s="8">
        <v>1</v>
      </c>
      <c r="L19" s="8">
        <v>20371.3</v>
      </c>
      <c r="M19" s="8">
        <v>16</v>
      </c>
      <c r="N19" s="8">
        <v>14.38</v>
      </c>
      <c r="O19" s="10">
        <v>-8.7800000000000003E-2</v>
      </c>
      <c r="P19" s="10">
        <v>5.6599999999999998E-2</v>
      </c>
      <c r="Q19" s="8" t="s">
        <v>17</v>
      </c>
    </row>
    <row r="20" spans="1:17" x14ac:dyDescent="0.55000000000000004">
      <c r="A20" s="8" t="s">
        <v>29</v>
      </c>
      <c r="B20" s="8" t="s">
        <v>22</v>
      </c>
      <c r="C20" s="9">
        <v>44645</v>
      </c>
      <c r="D20" s="8">
        <v>360</v>
      </c>
      <c r="E20" s="9">
        <v>44649</v>
      </c>
      <c r="F20" s="8">
        <v>345.6</v>
      </c>
      <c r="G20" s="10">
        <v>-0.04</v>
      </c>
      <c r="H20" s="8">
        <v>-1540</v>
      </c>
      <c r="I20" s="10">
        <v>-1540</v>
      </c>
      <c r="J20" s="8">
        <v>1</v>
      </c>
      <c r="K20" s="8">
        <v>1</v>
      </c>
      <c r="L20" s="8">
        <v>18831.3</v>
      </c>
      <c r="M20" s="8">
        <v>3</v>
      </c>
      <c r="N20" s="8">
        <v>-513.33000000000004</v>
      </c>
      <c r="O20" s="10">
        <v>-0.04</v>
      </c>
      <c r="P20" s="10">
        <v>8.6E-3</v>
      </c>
      <c r="Q20" s="8" t="s">
        <v>17</v>
      </c>
    </row>
    <row r="21" spans="1:17" x14ac:dyDescent="0.55000000000000004">
      <c r="A21" s="8" t="s">
        <v>25</v>
      </c>
      <c r="B21" s="8" t="s">
        <v>50</v>
      </c>
      <c r="C21" s="9">
        <v>44635</v>
      </c>
      <c r="D21" s="8">
        <v>150.5</v>
      </c>
      <c r="E21" s="9">
        <v>44650</v>
      </c>
      <c r="F21" s="8">
        <v>147.875</v>
      </c>
      <c r="G21" s="10">
        <v>-1.7399999999999999E-2</v>
      </c>
      <c r="H21" s="8">
        <v>2525</v>
      </c>
      <c r="I21" s="10">
        <v>2525</v>
      </c>
      <c r="J21" s="8">
        <v>1</v>
      </c>
      <c r="K21" s="8">
        <v>1</v>
      </c>
      <c r="L21" s="8">
        <v>21356.3</v>
      </c>
      <c r="M21" s="8">
        <v>12</v>
      </c>
      <c r="N21" s="8">
        <v>210.42</v>
      </c>
      <c r="O21" s="10">
        <v>-8.6999999999999994E-3</v>
      </c>
      <c r="P21" s="10">
        <v>3.8399999999999997E-2</v>
      </c>
      <c r="Q21" s="8" t="s">
        <v>17</v>
      </c>
    </row>
    <row r="22" spans="1:17" x14ac:dyDescent="0.55000000000000004">
      <c r="A22" s="8" t="s">
        <v>45</v>
      </c>
      <c r="B22" s="8" t="s">
        <v>22</v>
      </c>
      <c r="C22" s="9">
        <v>44638</v>
      </c>
      <c r="D22" s="8">
        <v>86.82</v>
      </c>
      <c r="E22" s="9">
        <v>44652</v>
      </c>
      <c r="F22" s="8">
        <v>96.64</v>
      </c>
      <c r="G22" s="10">
        <v>0.11310000000000001</v>
      </c>
      <c r="H22" s="8">
        <v>4810</v>
      </c>
      <c r="I22" s="10">
        <v>4810</v>
      </c>
      <c r="J22" s="8">
        <v>1</v>
      </c>
      <c r="K22" s="8">
        <v>1</v>
      </c>
      <c r="L22" s="8">
        <v>26166.3</v>
      </c>
      <c r="M22" s="8">
        <v>11</v>
      </c>
      <c r="N22" s="8">
        <v>437.27</v>
      </c>
      <c r="O22" s="10">
        <v>-4.2599999999999999E-2</v>
      </c>
      <c r="P22" s="10">
        <v>0.18729999999999999</v>
      </c>
      <c r="Q22" s="8" t="s">
        <v>17</v>
      </c>
    </row>
    <row r="23" spans="1:17" x14ac:dyDescent="0.55000000000000004">
      <c r="A23" s="8" t="s">
        <v>23</v>
      </c>
      <c r="B23" s="8" t="s">
        <v>50</v>
      </c>
      <c r="C23" s="9">
        <v>44656</v>
      </c>
      <c r="D23" s="8">
        <v>178.85</v>
      </c>
      <c r="E23" s="9">
        <v>44664</v>
      </c>
      <c r="F23" s="8">
        <v>179.6</v>
      </c>
      <c r="G23" s="10">
        <v>4.1999999999999997E-3</v>
      </c>
      <c r="H23" s="8">
        <v>-475</v>
      </c>
      <c r="I23" s="10">
        <v>-475</v>
      </c>
      <c r="J23" s="8">
        <v>1</v>
      </c>
      <c r="K23" s="8">
        <v>1</v>
      </c>
      <c r="L23" s="8">
        <v>25691.3</v>
      </c>
      <c r="M23" s="8">
        <v>7</v>
      </c>
      <c r="N23" s="8">
        <v>-67.86</v>
      </c>
      <c r="O23" s="10">
        <v>-4.1999999999999997E-3</v>
      </c>
      <c r="P23" s="10">
        <v>1.8700000000000001E-2</v>
      </c>
      <c r="Q23" s="8" t="s">
        <v>17</v>
      </c>
    </row>
    <row r="24" spans="1:17" x14ac:dyDescent="0.55000000000000004">
      <c r="A24" s="8" t="s">
        <v>25</v>
      </c>
      <c r="B24" s="8" t="s">
        <v>50</v>
      </c>
      <c r="C24" s="9">
        <v>44656</v>
      </c>
      <c r="D24" s="8">
        <v>144.71879999999999</v>
      </c>
      <c r="E24" s="9">
        <v>44665</v>
      </c>
      <c r="F24" s="8">
        <v>142.03120000000001</v>
      </c>
      <c r="G24" s="10">
        <v>-1.8599999999999998E-2</v>
      </c>
      <c r="H24" s="8">
        <v>2587.5</v>
      </c>
      <c r="I24" s="10">
        <v>2587.5</v>
      </c>
      <c r="J24" s="8">
        <v>1</v>
      </c>
      <c r="K24" s="8">
        <v>1</v>
      </c>
      <c r="L24" s="8">
        <v>28278.799999999999</v>
      </c>
      <c r="M24" s="8">
        <v>8</v>
      </c>
      <c r="N24" s="8">
        <v>323.44</v>
      </c>
      <c r="O24" s="10">
        <v>-2.0899999999999998E-2</v>
      </c>
      <c r="P24" s="10">
        <v>3.5400000000000001E-2</v>
      </c>
      <c r="Q24" s="8" t="s">
        <v>17</v>
      </c>
    </row>
    <row r="25" spans="1:17" x14ac:dyDescent="0.55000000000000004">
      <c r="A25" s="8" t="s">
        <v>26</v>
      </c>
      <c r="B25" s="8" t="s">
        <v>50</v>
      </c>
      <c r="C25" s="9">
        <v>44664</v>
      </c>
      <c r="D25" s="8">
        <v>1.1042000000000001</v>
      </c>
      <c r="E25" s="9">
        <v>44672</v>
      </c>
      <c r="F25" s="8">
        <v>1.1085499999999999</v>
      </c>
      <c r="G25" s="10">
        <v>3.8999999999999998E-3</v>
      </c>
      <c r="H25" s="8">
        <v>-643.75</v>
      </c>
      <c r="I25" s="10">
        <v>-643.75</v>
      </c>
      <c r="J25" s="8">
        <v>1</v>
      </c>
      <c r="K25" s="8">
        <v>1</v>
      </c>
      <c r="L25" s="8">
        <v>27635.05</v>
      </c>
      <c r="M25" s="8">
        <v>6</v>
      </c>
      <c r="N25" s="8">
        <v>-107.29</v>
      </c>
      <c r="O25" s="10">
        <v>-9.1999999999999998E-3</v>
      </c>
      <c r="P25" s="10">
        <v>5.8999999999999999E-3</v>
      </c>
      <c r="Q25" s="8" t="s">
        <v>17</v>
      </c>
    </row>
    <row r="26" spans="1:17" x14ac:dyDescent="0.55000000000000004">
      <c r="A26" s="8" t="s">
        <v>45</v>
      </c>
      <c r="B26" s="8" t="s">
        <v>22</v>
      </c>
      <c r="C26" s="9">
        <v>44664</v>
      </c>
      <c r="D26" s="8">
        <v>103.08</v>
      </c>
      <c r="E26" s="9">
        <v>44672</v>
      </c>
      <c r="F26" s="8">
        <v>100.3</v>
      </c>
      <c r="G26" s="10">
        <v>-2.7E-2</v>
      </c>
      <c r="H26" s="8">
        <v>-1490</v>
      </c>
      <c r="I26" s="10">
        <v>-1490</v>
      </c>
      <c r="J26" s="8">
        <v>1</v>
      </c>
      <c r="K26" s="8">
        <v>1</v>
      </c>
      <c r="L26" s="8">
        <v>26145.05</v>
      </c>
      <c r="M26" s="8">
        <v>6</v>
      </c>
      <c r="N26" s="8">
        <v>-248.33</v>
      </c>
      <c r="O26" s="10">
        <v>-4.1799999999999997E-2</v>
      </c>
      <c r="P26" s="10">
        <v>4.2099999999999999E-2</v>
      </c>
      <c r="Q26" s="8" t="s">
        <v>17</v>
      </c>
    </row>
    <row r="27" spans="1:17" x14ac:dyDescent="0.55000000000000004">
      <c r="A27" s="8" t="s">
        <v>25</v>
      </c>
      <c r="B27" s="8" t="s">
        <v>50</v>
      </c>
      <c r="C27" s="9">
        <v>44669</v>
      </c>
      <c r="D27" s="8">
        <v>139.15620000000001</v>
      </c>
      <c r="E27" s="9">
        <v>44676</v>
      </c>
      <c r="F27" s="8">
        <v>139.8125</v>
      </c>
      <c r="G27" s="10">
        <v>4.7000000000000002E-3</v>
      </c>
      <c r="H27" s="8">
        <v>-756.2</v>
      </c>
      <c r="I27" s="10">
        <v>-756.2</v>
      </c>
      <c r="J27" s="8">
        <v>1</v>
      </c>
      <c r="K27" s="8">
        <v>1</v>
      </c>
      <c r="L27" s="8">
        <v>25388.85</v>
      </c>
      <c r="M27" s="8">
        <v>6</v>
      </c>
      <c r="N27" s="8">
        <v>-126.03</v>
      </c>
      <c r="O27" s="10">
        <v>-4.7000000000000002E-3</v>
      </c>
      <c r="P27" s="10">
        <v>1.66E-2</v>
      </c>
      <c r="Q27" s="8" t="s">
        <v>17</v>
      </c>
    </row>
    <row r="28" spans="1:17" x14ac:dyDescent="0.55000000000000004">
      <c r="A28" s="8" t="s">
        <v>26</v>
      </c>
      <c r="B28" s="8" t="s">
        <v>50</v>
      </c>
      <c r="C28" s="9">
        <v>44676</v>
      </c>
      <c r="D28" s="8">
        <v>1.09765</v>
      </c>
      <c r="E28" s="9">
        <v>44685</v>
      </c>
      <c r="F28" s="8">
        <v>1.0807500000000001</v>
      </c>
      <c r="G28" s="10">
        <v>-1.54E-2</v>
      </c>
      <c r="H28" s="8">
        <v>2012.5</v>
      </c>
      <c r="I28" s="10">
        <v>2012.5</v>
      </c>
      <c r="J28" s="8">
        <v>1</v>
      </c>
      <c r="K28" s="8">
        <v>1</v>
      </c>
      <c r="L28" s="8">
        <v>27401.35</v>
      </c>
      <c r="M28" s="8">
        <v>8</v>
      </c>
      <c r="N28" s="8">
        <v>251.56</v>
      </c>
      <c r="O28" s="10">
        <v>-5.4000000000000003E-3</v>
      </c>
      <c r="P28" s="10">
        <v>2.6499999999999999E-2</v>
      </c>
      <c r="Q28" s="8" t="s">
        <v>17</v>
      </c>
    </row>
    <row r="29" spans="1:17" x14ac:dyDescent="0.55000000000000004">
      <c r="A29" s="8" t="s">
        <v>45</v>
      </c>
      <c r="B29" s="8" t="s">
        <v>22</v>
      </c>
      <c r="C29" s="9">
        <v>44679</v>
      </c>
      <c r="D29" s="8">
        <v>107.42</v>
      </c>
      <c r="E29" s="9">
        <v>44687</v>
      </c>
      <c r="F29" s="8">
        <v>113.11</v>
      </c>
      <c r="G29" s="10">
        <v>5.2999999999999999E-2</v>
      </c>
      <c r="H29" s="8">
        <v>2745</v>
      </c>
      <c r="I29" s="10">
        <v>2745</v>
      </c>
      <c r="J29" s="8">
        <v>1</v>
      </c>
      <c r="K29" s="8">
        <v>1</v>
      </c>
      <c r="L29" s="8">
        <v>30146.35</v>
      </c>
      <c r="M29" s="8">
        <v>7</v>
      </c>
      <c r="N29" s="8">
        <v>392.14</v>
      </c>
      <c r="O29" s="10">
        <v>-1.66E-2</v>
      </c>
      <c r="P29" s="10">
        <v>0.1249</v>
      </c>
      <c r="Q29" s="8" t="s">
        <v>17</v>
      </c>
    </row>
    <row r="30" spans="1:17" x14ac:dyDescent="0.55000000000000004">
      <c r="A30" s="8" t="s">
        <v>25</v>
      </c>
      <c r="B30" s="8" t="s">
        <v>50</v>
      </c>
      <c r="C30" s="9">
        <v>44686</v>
      </c>
      <c r="D30" s="8">
        <v>136.84379999999999</v>
      </c>
      <c r="E30" s="9">
        <v>44692</v>
      </c>
      <c r="F30" s="8">
        <v>137.875</v>
      </c>
      <c r="G30" s="10">
        <v>7.4999999999999997E-3</v>
      </c>
      <c r="H30" s="8">
        <v>-1131.2</v>
      </c>
      <c r="I30" s="10">
        <v>-1131.2</v>
      </c>
      <c r="J30" s="8">
        <v>1</v>
      </c>
      <c r="K30" s="8">
        <v>1</v>
      </c>
      <c r="L30" s="8">
        <v>29015.15</v>
      </c>
      <c r="M30" s="8">
        <v>5</v>
      </c>
      <c r="N30" s="8">
        <v>-226.24</v>
      </c>
      <c r="O30" s="10">
        <v>-1.21E-2</v>
      </c>
      <c r="P30" s="10">
        <v>2.5600000000000001E-2</v>
      </c>
      <c r="Q30" s="8" t="s">
        <v>17</v>
      </c>
    </row>
    <row r="31" spans="1:17" x14ac:dyDescent="0.55000000000000004">
      <c r="A31" s="8" t="s">
        <v>32</v>
      </c>
      <c r="B31" s="8" t="s">
        <v>50</v>
      </c>
      <c r="C31" s="9">
        <v>44690</v>
      </c>
      <c r="D31" s="8">
        <v>63.225000000000001</v>
      </c>
      <c r="E31" s="9">
        <v>44697</v>
      </c>
      <c r="F31" s="8">
        <v>63.25</v>
      </c>
      <c r="G31" s="10">
        <v>4.0000000000000002E-4</v>
      </c>
      <c r="H31" s="8">
        <v>-110</v>
      </c>
      <c r="I31" s="10">
        <v>-110</v>
      </c>
      <c r="J31" s="8">
        <v>1</v>
      </c>
      <c r="K31" s="8">
        <v>1</v>
      </c>
      <c r="L31" s="8">
        <v>28905.15</v>
      </c>
      <c r="M31" s="8">
        <v>6</v>
      </c>
      <c r="N31" s="8">
        <v>-18.329999999999998</v>
      </c>
      <c r="O31" s="10">
        <v>-2.3300000000000001E-2</v>
      </c>
      <c r="P31" s="10">
        <v>7.5499999999999998E-2</v>
      </c>
      <c r="Q31" s="8" t="s">
        <v>17</v>
      </c>
    </row>
    <row r="32" spans="1:17" x14ac:dyDescent="0.55000000000000004">
      <c r="A32" s="8" t="s">
        <v>26</v>
      </c>
      <c r="B32" s="8" t="s">
        <v>50</v>
      </c>
      <c r="C32" s="9">
        <v>44693</v>
      </c>
      <c r="D32" s="8">
        <v>1.0686</v>
      </c>
      <c r="E32" s="9">
        <v>44698</v>
      </c>
      <c r="F32" s="8">
        <v>1.0738000000000001</v>
      </c>
      <c r="G32" s="10">
        <v>4.8999999999999998E-3</v>
      </c>
      <c r="H32" s="8">
        <v>-750</v>
      </c>
      <c r="I32" s="10">
        <v>-750</v>
      </c>
      <c r="J32" s="8">
        <v>1</v>
      </c>
      <c r="K32" s="8">
        <v>1</v>
      </c>
      <c r="L32" s="8">
        <v>28155.15</v>
      </c>
      <c r="M32" s="8">
        <v>4</v>
      </c>
      <c r="N32" s="8">
        <v>-187.5</v>
      </c>
      <c r="O32" s="10">
        <v>-4.8999999999999998E-3</v>
      </c>
      <c r="P32" s="10">
        <v>1.21E-2</v>
      </c>
      <c r="Q32" s="8" t="s">
        <v>17</v>
      </c>
    </row>
    <row r="33" spans="1:17" x14ac:dyDescent="0.55000000000000004">
      <c r="A33" s="8" t="s">
        <v>37</v>
      </c>
      <c r="B33" s="8" t="s">
        <v>22</v>
      </c>
      <c r="C33" s="9">
        <v>44692</v>
      </c>
      <c r="D33" s="8">
        <v>1184</v>
      </c>
      <c r="E33" s="9">
        <v>44700</v>
      </c>
      <c r="F33" s="8">
        <v>1279.5</v>
      </c>
      <c r="G33" s="10">
        <v>8.0699999999999994E-2</v>
      </c>
      <c r="H33" s="8">
        <v>4675</v>
      </c>
      <c r="I33" s="10">
        <v>4675</v>
      </c>
      <c r="J33" s="8">
        <v>1</v>
      </c>
      <c r="K33" s="8">
        <v>1</v>
      </c>
      <c r="L33" s="8">
        <v>32830.15</v>
      </c>
      <c r="M33" s="8">
        <v>7</v>
      </c>
      <c r="N33" s="8">
        <v>667.86</v>
      </c>
      <c r="O33" s="10">
        <v>-2.3599999999999999E-2</v>
      </c>
      <c r="P33" s="10">
        <v>0.1489</v>
      </c>
      <c r="Q33" s="8" t="s">
        <v>17</v>
      </c>
    </row>
    <row r="34" spans="1:17" x14ac:dyDescent="0.55000000000000004">
      <c r="A34" s="8" t="s">
        <v>23</v>
      </c>
      <c r="B34" s="8" t="s">
        <v>50</v>
      </c>
      <c r="C34" s="9">
        <v>44700</v>
      </c>
      <c r="D34" s="8">
        <v>175.17500000000001</v>
      </c>
      <c r="E34" s="9">
        <v>44706</v>
      </c>
      <c r="F34" s="8">
        <v>174.95</v>
      </c>
      <c r="G34" s="10">
        <v>-1.2999999999999999E-3</v>
      </c>
      <c r="H34" s="8">
        <v>12.5</v>
      </c>
      <c r="I34" s="10">
        <v>12.5</v>
      </c>
      <c r="J34" s="8">
        <v>1</v>
      </c>
      <c r="K34" s="8">
        <v>1</v>
      </c>
      <c r="L34" s="8">
        <v>32842.65</v>
      </c>
      <c r="M34" s="8">
        <v>5</v>
      </c>
      <c r="N34" s="8">
        <v>2.5</v>
      </c>
      <c r="O34" s="10">
        <v>-4.0000000000000002E-4</v>
      </c>
      <c r="P34" s="10">
        <v>1.18E-2</v>
      </c>
      <c r="Q34" s="8" t="s">
        <v>17</v>
      </c>
    </row>
    <row r="35" spans="1:17" x14ac:dyDescent="0.55000000000000004">
      <c r="A35" s="8" t="s">
        <v>23</v>
      </c>
      <c r="B35" s="8" t="s">
        <v>50</v>
      </c>
      <c r="C35" s="9">
        <v>44707</v>
      </c>
      <c r="D35" s="8">
        <v>173.1</v>
      </c>
      <c r="E35" s="9">
        <v>44713</v>
      </c>
      <c r="F35" s="8">
        <v>175.32499999999999</v>
      </c>
      <c r="G35" s="10">
        <v>1.29E-2</v>
      </c>
      <c r="H35" s="8">
        <v>-1212.5</v>
      </c>
      <c r="I35" s="10">
        <v>-1212.5</v>
      </c>
      <c r="J35" s="8">
        <v>1</v>
      </c>
      <c r="K35" s="8">
        <v>1</v>
      </c>
      <c r="L35" s="8">
        <v>31630.15</v>
      </c>
      <c r="M35" s="8">
        <v>4</v>
      </c>
      <c r="N35" s="8">
        <v>-303.12</v>
      </c>
      <c r="O35" s="10">
        <v>-1.29E-2</v>
      </c>
      <c r="P35" s="10">
        <v>9.1999999999999998E-3</v>
      </c>
      <c r="Q35" s="8" t="s">
        <v>17</v>
      </c>
    </row>
    <row r="36" spans="1:17" x14ac:dyDescent="0.55000000000000004">
      <c r="A36" s="8" t="s">
        <v>25</v>
      </c>
      <c r="B36" s="8" t="s">
        <v>50</v>
      </c>
      <c r="C36" s="9">
        <v>44725</v>
      </c>
      <c r="D36" s="8">
        <v>133.34379999999999</v>
      </c>
      <c r="E36" s="9">
        <v>44734</v>
      </c>
      <c r="F36" s="8">
        <v>134.78120000000001</v>
      </c>
      <c r="G36" s="10">
        <v>1.0800000000000001E-2</v>
      </c>
      <c r="H36" s="8">
        <v>-1537.5</v>
      </c>
      <c r="I36" s="10">
        <v>-1537.5</v>
      </c>
      <c r="J36" s="8">
        <v>1</v>
      </c>
      <c r="K36" s="8">
        <v>1</v>
      </c>
      <c r="L36" s="8">
        <v>30092.65</v>
      </c>
      <c r="M36" s="8">
        <v>7</v>
      </c>
      <c r="N36" s="8">
        <v>-219.64</v>
      </c>
      <c r="O36" s="10">
        <v>-1.43E-2</v>
      </c>
      <c r="P36" s="10">
        <v>2.18E-2</v>
      </c>
      <c r="Q36" s="8" t="s">
        <v>17</v>
      </c>
    </row>
    <row r="37" spans="1:17" x14ac:dyDescent="0.55000000000000004">
      <c r="A37" s="8" t="s">
        <v>29</v>
      </c>
      <c r="B37" s="8" t="s">
        <v>22</v>
      </c>
      <c r="C37" s="9">
        <v>44739</v>
      </c>
      <c r="D37" s="8">
        <v>318.5</v>
      </c>
      <c r="E37" s="9">
        <v>44747</v>
      </c>
      <c r="F37" s="8">
        <v>332.5</v>
      </c>
      <c r="G37" s="10">
        <v>4.3999999999999997E-2</v>
      </c>
      <c r="H37" s="8">
        <v>1300</v>
      </c>
      <c r="I37" s="10">
        <v>1300</v>
      </c>
      <c r="J37" s="8">
        <v>1</v>
      </c>
      <c r="K37" s="8">
        <v>1</v>
      </c>
      <c r="L37" s="8">
        <v>31392.65</v>
      </c>
      <c r="M37" s="8">
        <v>6</v>
      </c>
      <c r="N37" s="8">
        <v>216.67</v>
      </c>
      <c r="O37" s="10">
        <v>-3.3000000000000002E-2</v>
      </c>
      <c r="P37" s="10">
        <v>0.1143</v>
      </c>
      <c r="Q37" s="8" t="s">
        <v>17</v>
      </c>
    </row>
    <row r="38" spans="1:17" x14ac:dyDescent="0.55000000000000004">
      <c r="A38" s="8" t="s">
        <v>26</v>
      </c>
      <c r="B38" s="8" t="s">
        <v>50</v>
      </c>
      <c r="C38" s="9">
        <v>44743</v>
      </c>
      <c r="D38" s="8">
        <v>1.0561</v>
      </c>
      <c r="E38" s="9">
        <v>44760</v>
      </c>
      <c r="F38" s="8">
        <v>1.0305500000000001</v>
      </c>
      <c r="G38" s="10">
        <v>-2.4199999999999999E-2</v>
      </c>
      <c r="H38" s="8">
        <v>3093.75</v>
      </c>
      <c r="I38" s="10">
        <v>3093.75</v>
      </c>
      <c r="J38" s="8">
        <v>1</v>
      </c>
      <c r="K38" s="8">
        <v>1</v>
      </c>
      <c r="L38" s="8">
        <v>34486.400000000001</v>
      </c>
      <c r="M38" s="8">
        <v>11</v>
      </c>
      <c r="N38" s="8">
        <v>281.25</v>
      </c>
      <c r="O38" s="10">
        <v>-1.0800000000000001E-2</v>
      </c>
      <c r="P38" s="10">
        <v>4.0500000000000001E-2</v>
      </c>
      <c r="Q38" s="8" t="s">
        <v>17</v>
      </c>
    </row>
    <row r="39" spans="1:17" x14ac:dyDescent="0.55000000000000004">
      <c r="A39" s="8" t="s">
        <v>24</v>
      </c>
      <c r="B39" s="8" t="s">
        <v>50</v>
      </c>
      <c r="C39" s="9">
        <v>44742</v>
      </c>
      <c r="D39" s="8">
        <v>1840.3</v>
      </c>
      <c r="E39" s="9">
        <v>44764</v>
      </c>
      <c r="F39" s="8">
        <v>1753.7</v>
      </c>
      <c r="G39" s="10">
        <v>-4.7100000000000003E-2</v>
      </c>
      <c r="H39" s="8">
        <v>8560</v>
      </c>
      <c r="I39" s="10">
        <v>8560</v>
      </c>
      <c r="J39" s="8">
        <v>1</v>
      </c>
      <c r="K39" s="8">
        <v>1</v>
      </c>
      <c r="L39" s="8">
        <v>43046.400000000001</v>
      </c>
      <c r="M39" s="8">
        <v>16</v>
      </c>
      <c r="N39" s="8">
        <v>535</v>
      </c>
      <c r="O39" s="10">
        <v>-1.12E-2</v>
      </c>
      <c r="P39" s="10">
        <v>6.9400000000000003E-2</v>
      </c>
      <c r="Q39" s="8" t="s">
        <v>17</v>
      </c>
    </row>
    <row r="40" spans="1:17" x14ac:dyDescent="0.55000000000000004">
      <c r="A40" s="8" t="s">
        <v>37</v>
      </c>
      <c r="B40" s="8" t="s">
        <v>50</v>
      </c>
      <c r="C40" s="9">
        <v>44764</v>
      </c>
      <c r="D40" s="8">
        <v>795</v>
      </c>
      <c r="E40" s="9">
        <v>44769</v>
      </c>
      <c r="F40" s="8">
        <v>853.5</v>
      </c>
      <c r="G40" s="10">
        <v>7.3599999999999999E-2</v>
      </c>
      <c r="H40" s="8">
        <v>-3025</v>
      </c>
      <c r="I40" s="10">
        <v>-3025</v>
      </c>
      <c r="J40" s="8">
        <v>1</v>
      </c>
      <c r="K40" s="8">
        <v>1</v>
      </c>
      <c r="L40" s="8">
        <v>40021.4</v>
      </c>
      <c r="M40" s="8">
        <v>4</v>
      </c>
      <c r="N40" s="8">
        <v>-756.25</v>
      </c>
      <c r="O40" s="10">
        <v>-7.3599999999999999E-2</v>
      </c>
      <c r="P40" s="10">
        <v>6.8999999999999999E-3</v>
      </c>
      <c r="Q40" s="8" t="s">
        <v>17</v>
      </c>
    </row>
    <row r="41" spans="1:17" x14ac:dyDescent="0.55000000000000004">
      <c r="A41" s="8" t="s">
        <v>29</v>
      </c>
      <c r="B41" s="8" t="s">
        <v>22</v>
      </c>
      <c r="C41" s="9">
        <v>44756</v>
      </c>
      <c r="D41" s="8">
        <v>354.9</v>
      </c>
      <c r="E41" s="9">
        <v>44789</v>
      </c>
      <c r="F41" s="8">
        <v>406.3</v>
      </c>
      <c r="G41" s="10">
        <v>0.14480000000000001</v>
      </c>
      <c r="H41" s="8">
        <v>5040</v>
      </c>
      <c r="I41" s="10">
        <v>5040</v>
      </c>
      <c r="J41" s="8">
        <v>1</v>
      </c>
      <c r="K41" s="8">
        <v>1</v>
      </c>
      <c r="L41" s="8">
        <v>45061.4</v>
      </c>
      <c r="M41" s="8">
        <v>24</v>
      </c>
      <c r="N41" s="8">
        <v>210</v>
      </c>
      <c r="O41" s="10">
        <v>-4.0300000000000002E-2</v>
      </c>
      <c r="P41" s="10">
        <v>0.2034</v>
      </c>
      <c r="Q41" s="8" t="s">
        <v>17</v>
      </c>
    </row>
    <row r="42" spans="1:17" x14ac:dyDescent="0.55000000000000004">
      <c r="A42" s="8" t="s">
        <v>37</v>
      </c>
      <c r="B42" s="8" t="s">
        <v>50</v>
      </c>
      <c r="C42" s="9">
        <v>44791</v>
      </c>
      <c r="D42" s="8">
        <v>789.5</v>
      </c>
      <c r="E42" s="9">
        <v>44796</v>
      </c>
      <c r="F42" s="8">
        <v>844.25</v>
      </c>
      <c r="G42" s="10">
        <v>6.93E-2</v>
      </c>
      <c r="H42" s="8">
        <v>-2837.5</v>
      </c>
      <c r="I42" s="10">
        <v>-2837.5</v>
      </c>
      <c r="J42" s="8">
        <v>1</v>
      </c>
      <c r="K42" s="8">
        <v>1</v>
      </c>
      <c r="L42" s="8">
        <v>42223.9</v>
      </c>
      <c r="M42" s="8">
        <v>4</v>
      </c>
      <c r="N42" s="8">
        <v>-709.38</v>
      </c>
      <c r="O42" s="10">
        <v>-6.93E-2</v>
      </c>
      <c r="P42" s="10">
        <v>8.8999999999999999E-3</v>
      </c>
      <c r="Q42" s="8" t="s">
        <v>17</v>
      </c>
    </row>
    <row r="43" spans="1:17" x14ac:dyDescent="0.55000000000000004">
      <c r="A43" s="8" t="s">
        <v>26</v>
      </c>
      <c r="B43" s="8" t="s">
        <v>50</v>
      </c>
      <c r="C43" s="9">
        <v>44795</v>
      </c>
      <c r="D43" s="8">
        <v>1.0183500000000001</v>
      </c>
      <c r="E43" s="9">
        <v>44799</v>
      </c>
      <c r="F43" s="8">
        <v>1.0181</v>
      </c>
      <c r="G43" s="10">
        <v>-2.0000000000000001E-4</v>
      </c>
      <c r="H43" s="8">
        <v>-68.75</v>
      </c>
      <c r="I43" s="10">
        <v>-68.75</v>
      </c>
      <c r="J43" s="8">
        <v>1</v>
      </c>
      <c r="K43" s="8">
        <v>1</v>
      </c>
      <c r="L43" s="8">
        <v>42155.15</v>
      </c>
      <c r="M43" s="8">
        <v>5</v>
      </c>
      <c r="N43" s="8">
        <v>-13.75</v>
      </c>
      <c r="O43" s="10">
        <v>-1.4E-3</v>
      </c>
      <c r="P43" s="10">
        <v>1.32E-2</v>
      </c>
      <c r="Q43" s="8" t="s">
        <v>17</v>
      </c>
    </row>
    <row r="44" spans="1:17" x14ac:dyDescent="0.55000000000000004">
      <c r="A44" s="8" t="s">
        <v>29</v>
      </c>
      <c r="B44" s="8" t="s">
        <v>22</v>
      </c>
      <c r="C44" s="9">
        <v>44796</v>
      </c>
      <c r="D44" s="8">
        <v>427.1</v>
      </c>
      <c r="E44" s="9">
        <v>44803</v>
      </c>
      <c r="F44" s="8">
        <v>416.7</v>
      </c>
      <c r="G44" s="10">
        <v>-2.4400000000000002E-2</v>
      </c>
      <c r="H44" s="8">
        <v>-1140</v>
      </c>
      <c r="I44" s="10">
        <v>-1140</v>
      </c>
      <c r="J44" s="8">
        <v>1</v>
      </c>
      <c r="K44" s="8">
        <v>1</v>
      </c>
      <c r="L44" s="8">
        <v>41015.15</v>
      </c>
      <c r="M44" s="8">
        <v>6</v>
      </c>
      <c r="N44" s="8">
        <v>-190</v>
      </c>
      <c r="O44" s="10">
        <v>-2.4400000000000002E-2</v>
      </c>
      <c r="P44" s="10">
        <v>4.7500000000000001E-2</v>
      </c>
      <c r="Q44" s="8" t="s">
        <v>17</v>
      </c>
    </row>
    <row r="45" spans="1:17" x14ac:dyDescent="0.55000000000000004">
      <c r="A45" s="8" t="s">
        <v>24</v>
      </c>
      <c r="B45" s="8" t="s">
        <v>50</v>
      </c>
      <c r="C45" s="9">
        <v>44804</v>
      </c>
      <c r="D45" s="8">
        <v>1743.3</v>
      </c>
      <c r="E45" s="9">
        <v>44812</v>
      </c>
      <c r="F45" s="8">
        <v>1752.7</v>
      </c>
      <c r="G45" s="10">
        <v>5.4000000000000003E-3</v>
      </c>
      <c r="H45" s="8">
        <v>-1040</v>
      </c>
      <c r="I45" s="10">
        <v>-1040</v>
      </c>
      <c r="J45" s="8">
        <v>1</v>
      </c>
      <c r="K45" s="8">
        <v>1</v>
      </c>
      <c r="L45" s="8">
        <v>39975.15</v>
      </c>
      <c r="M45" s="8">
        <v>6</v>
      </c>
      <c r="N45" s="8">
        <v>-173.33</v>
      </c>
      <c r="O45" s="10">
        <v>-5.7000000000000002E-3</v>
      </c>
      <c r="P45" s="10">
        <v>1.66E-2</v>
      </c>
      <c r="Q45" s="8" t="s">
        <v>17</v>
      </c>
    </row>
    <row r="46" spans="1:17" x14ac:dyDescent="0.55000000000000004">
      <c r="A46" s="8" t="s">
        <v>26</v>
      </c>
      <c r="B46" s="8" t="s">
        <v>50</v>
      </c>
      <c r="C46" s="9">
        <v>44810</v>
      </c>
      <c r="D46" s="8">
        <v>1.0048999999999999</v>
      </c>
      <c r="E46" s="9">
        <v>44812</v>
      </c>
      <c r="F46" s="8">
        <v>1.01755</v>
      </c>
      <c r="G46" s="10">
        <v>1.26E-2</v>
      </c>
      <c r="H46" s="8">
        <v>-1681.25</v>
      </c>
      <c r="I46" s="10">
        <v>-1681.25</v>
      </c>
      <c r="J46" s="8">
        <v>1</v>
      </c>
      <c r="K46" s="8">
        <v>1</v>
      </c>
      <c r="L46" s="8">
        <v>38293.9</v>
      </c>
      <c r="M46" s="8">
        <v>3</v>
      </c>
      <c r="N46" s="8">
        <v>-560.41999999999996</v>
      </c>
      <c r="O46" s="10">
        <v>-1.26E-2</v>
      </c>
      <c r="P46" s="10">
        <v>4.4999999999999997E-3</v>
      </c>
      <c r="Q46" s="8" t="s">
        <v>17</v>
      </c>
    </row>
    <row r="47" spans="1:17" x14ac:dyDescent="0.55000000000000004">
      <c r="A47" s="8" t="s">
        <v>24</v>
      </c>
      <c r="B47" s="8" t="s">
        <v>50</v>
      </c>
      <c r="C47" s="9">
        <v>44819</v>
      </c>
      <c r="D47" s="8">
        <v>1714.4</v>
      </c>
      <c r="E47" s="9">
        <v>44825</v>
      </c>
      <c r="F47" s="8">
        <v>1705.2</v>
      </c>
      <c r="G47" s="10">
        <v>-5.4000000000000003E-3</v>
      </c>
      <c r="H47" s="8">
        <v>820</v>
      </c>
      <c r="I47" s="10">
        <v>820</v>
      </c>
      <c r="J47" s="8">
        <v>1</v>
      </c>
      <c r="K47" s="8">
        <v>1</v>
      </c>
      <c r="L47" s="8">
        <v>39113.9</v>
      </c>
      <c r="M47" s="8">
        <v>5</v>
      </c>
      <c r="N47" s="8">
        <v>164</v>
      </c>
      <c r="O47" s="10">
        <v>-5.1000000000000004E-3</v>
      </c>
      <c r="P47" s="10">
        <v>2.1700000000000001E-2</v>
      </c>
      <c r="Q47" s="8" t="s">
        <v>17</v>
      </c>
    </row>
    <row r="48" spans="1:17" x14ac:dyDescent="0.55000000000000004">
      <c r="A48" s="8" t="s">
        <v>29</v>
      </c>
      <c r="B48" s="8" t="s">
        <v>22</v>
      </c>
      <c r="C48" s="9">
        <v>44825</v>
      </c>
      <c r="D48" s="8">
        <v>447.4</v>
      </c>
      <c r="E48" s="9">
        <v>44830</v>
      </c>
      <c r="F48" s="8">
        <v>429</v>
      </c>
      <c r="G48" s="10">
        <v>-4.1099999999999998E-2</v>
      </c>
      <c r="H48" s="8">
        <v>-1940</v>
      </c>
      <c r="I48" s="10">
        <v>-1940</v>
      </c>
      <c r="J48" s="8">
        <v>1</v>
      </c>
      <c r="K48" s="8">
        <v>1</v>
      </c>
      <c r="L48" s="8">
        <v>37173.9</v>
      </c>
      <c r="M48" s="8">
        <v>4</v>
      </c>
      <c r="N48" s="8">
        <v>-485</v>
      </c>
      <c r="O48" s="10">
        <v>-4.1099999999999998E-2</v>
      </c>
      <c r="P48" s="10">
        <v>1.77E-2</v>
      </c>
      <c r="Q48" s="8" t="s">
        <v>17</v>
      </c>
    </row>
    <row r="49" spans="1:17" x14ac:dyDescent="0.55000000000000004">
      <c r="A49" s="8" t="s">
        <v>26</v>
      </c>
      <c r="B49" s="8" t="s">
        <v>50</v>
      </c>
      <c r="C49" s="9">
        <v>44825</v>
      </c>
      <c r="D49" s="8">
        <v>1.0004</v>
      </c>
      <c r="E49" s="9">
        <v>44833</v>
      </c>
      <c r="F49" s="8">
        <v>0.98755000000000004</v>
      </c>
      <c r="G49" s="10">
        <v>-1.2800000000000001E-2</v>
      </c>
      <c r="H49" s="8">
        <v>1506.25</v>
      </c>
      <c r="I49" s="10">
        <v>1506.25</v>
      </c>
      <c r="J49" s="8">
        <v>1</v>
      </c>
      <c r="K49" s="8">
        <v>1</v>
      </c>
      <c r="L49" s="8">
        <v>38680.15</v>
      </c>
      <c r="M49" s="8">
        <v>7</v>
      </c>
      <c r="N49" s="8">
        <v>215.18</v>
      </c>
      <c r="O49" s="10">
        <v>-1.03E-2</v>
      </c>
      <c r="P49" s="10">
        <v>3.4500000000000003E-2</v>
      </c>
      <c r="Q49" s="8" t="s">
        <v>17</v>
      </c>
    </row>
    <row r="50" spans="1:17" x14ac:dyDescent="0.55000000000000004">
      <c r="A50" s="8" t="s">
        <v>24</v>
      </c>
      <c r="B50" s="8" t="s">
        <v>50</v>
      </c>
      <c r="C50" s="9">
        <v>44827</v>
      </c>
      <c r="D50" s="8">
        <v>1676.6</v>
      </c>
      <c r="E50" s="9">
        <v>44833</v>
      </c>
      <c r="F50" s="8">
        <v>1686.9</v>
      </c>
      <c r="G50" s="10">
        <v>6.1000000000000004E-3</v>
      </c>
      <c r="H50" s="8">
        <v>-1130</v>
      </c>
      <c r="I50" s="10">
        <v>-1130</v>
      </c>
      <c r="J50" s="8">
        <v>1</v>
      </c>
      <c r="K50" s="8">
        <v>1</v>
      </c>
      <c r="L50" s="8">
        <v>37550.15</v>
      </c>
      <c r="M50" s="8">
        <v>5</v>
      </c>
      <c r="N50" s="8">
        <v>-226</v>
      </c>
      <c r="O50" s="10">
        <v>-1.41E-2</v>
      </c>
      <c r="P50" s="10">
        <v>2.3300000000000001E-2</v>
      </c>
      <c r="Q50" s="8" t="s">
        <v>17</v>
      </c>
    </row>
    <row r="51" spans="1:17" x14ac:dyDescent="0.55000000000000004">
      <c r="A51" s="8" t="s">
        <v>23</v>
      </c>
      <c r="B51" s="8" t="s">
        <v>50</v>
      </c>
      <c r="C51" s="9">
        <v>44825</v>
      </c>
      <c r="D51" s="8">
        <v>182.1</v>
      </c>
      <c r="E51" s="9">
        <v>44834</v>
      </c>
      <c r="F51" s="8">
        <v>181.9</v>
      </c>
      <c r="G51" s="10">
        <v>-1.1000000000000001E-3</v>
      </c>
      <c r="H51" s="8">
        <v>0</v>
      </c>
      <c r="I51" s="10">
        <v>0</v>
      </c>
      <c r="J51" s="8">
        <v>1</v>
      </c>
      <c r="K51" s="8">
        <v>1</v>
      </c>
      <c r="L51" s="8">
        <v>37550.15</v>
      </c>
      <c r="M51" s="8">
        <v>8</v>
      </c>
      <c r="N51" s="8">
        <v>0</v>
      </c>
      <c r="O51" s="10">
        <v>-6.7000000000000002E-3</v>
      </c>
      <c r="P51" s="10">
        <v>1.9099999999999999E-2</v>
      </c>
      <c r="Q51" s="8" t="s">
        <v>17</v>
      </c>
    </row>
    <row r="52" spans="1:17" x14ac:dyDescent="0.55000000000000004">
      <c r="A52" s="8" t="s">
        <v>45</v>
      </c>
      <c r="B52" s="8" t="s">
        <v>50</v>
      </c>
      <c r="C52" s="9">
        <v>44840</v>
      </c>
      <c r="D52" s="8">
        <v>81.900000000000006</v>
      </c>
      <c r="E52" s="9">
        <v>44845</v>
      </c>
      <c r="F52" s="8">
        <v>87.84</v>
      </c>
      <c r="G52" s="10">
        <v>7.2499999999999995E-2</v>
      </c>
      <c r="H52" s="8">
        <v>-3070</v>
      </c>
      <c r="I52" s="10">
        <v>-3070</v>
      </c>
      <c r="J52" s="8">
        <v>1</v>
      </c>
      <c r="K52" s="8">
        <v>1</v>
      </c>
      <c r="L52" s="8">
        <v>34480.15</v>
      </c>
      <c r="M52" s="8">
        <v>4</v>
      </c>
      <c r="N52" s="8">
        <v>-767.5</v>
      </c>
      <c r="O52" s="10">
        <v>-7.2499999999999995E-2</v>
      </c>
      <c r="P52" s="10">
        <v>1.4E-2</v>
      </c>
      <c r="Q52" s="8" t="s">
        <v>17</v>
      </c>
    </row>
    <row r="53" spans="1:17" x14ac:dyDescent="0.55000000000000004">
      <c r="A53" s="8" t="s">
        <v>23</v>
      </c>
      <c r="B53" s="8" t="s">
        <v>50</v>
      </c>
      <c r="C53" s="9">
        <v>44844</v>
      </c>
      <c r="D53" s="8">
        <v>178.17500000000001</v>
      </c>
      <c r="E53" s="9">
        <v>44846</v>
      </c>
      <c r="F53" s="8">
        <v>180.125</v>
      </c>
      <c r="G53" s="10">
        <v>1.09E-2</v>
      </c>
      <c r="H53" s="8">
        <v>-1075</v>
      </c>
      <c r="I53" s="10">
        <v>-1075</v>
      </c>
      <c r="J53" s="8">
        <v>1</v>
      </c>
      <c r="K53" s="8">
        <v>1</v>
      </c>
      <c r="L53" s="8">
        <v>33405.15</v>
      </c>
      <c r="M53" s="8">
        <v>3</v>
      </c>
      <c r="N53" s="8">
        <v>-358.33</v>
      </c>
      <c r="O53" s="10">
        <v>-1.09E-2</v>
      </c>
      <c r="P53" s="10">
        <v>1.43E-2</v>
      </c>
      <c r="Q53" s="8" t="s">
        <v>17</v>
      </c>
    </row>
    <row r="54" spans="1:17" x14ac:dyDescent="0.55000000000000004">
      <c r="A54" s="8" t="s">
        <v>25</v>
      </c>
      <c r="B54" s="8" t="s">
        <v>50</v>
      </c>
      <c r="C54" s="9">
        <v>44844</v>
      </c>
      <c r="D54" s="8">
        <v>123.875</v>
      </c>
      <c r="E54" s="9">
        <v>44847</v>
      </c>
      <c r="F54" s="8">
        <v>125.75</v>
      </c>
      <c r="G54" s="10">
        <v>1.5100000000000001E-2</v>
      </c>
      <c r="H54" s="8">
        <v>-1975</v>
      </c>
      <c r="I54" s="10">
        <v>-1975</v>
      </c>
      <c r="J54" s="8">
        <v>1</v>
      </c>
      <c r="K54" s="8">
        <v>1</v>
      </c>
      <c r="L54" s="8">
        <v>31430.15</v>
      </c>
      <c r="M54" s="8">
        <v>4</v>
      </c>
      <c r="N54" s="8">
        <v>-493.75</v>
      </c>
      <c r="O54" s="10">
        <v>-1.5100000000000001E-2</v>
      </c>
      <c r="P54" s="10">
        <v>2.3E-3</v>
      </c>
      <c r="Q54" s="8" t="s">
        <v>17</v>
      </c>
    </row>
    <row r="55" spans="1:17" x14ac:dyDescent="0.55000000000000004">
      <c r="A55" s="8" t="s">
        <v>25</v>
      </c>
      <c r="B55" s="8" t="s">
        <v>50</v>
      </c>
      <c r="C55" s="9">
        <v>44852</v>
      </c>
      <c r="D55" s="8">
        <v>122.8125</v>
      </c>
      <c r="E55" s="9">
        <v>44860</v>
      </c>
      <c r="F55" s="8">
        <v>120.625</v>
      </c>
      <c r="G55" s="10">
        <v>-1.78E-2</v>
      </c>
      <c r="H55" s="8">
        <v>2087.5</v>
      </c>
      <c r="I55" s="10">
        <v>2087.5</v>
      </c>
      <c r="J55" s="8">
        <v>1</v>
      </c>
      <c r="K55" s="8">
        <v>1</v>
      </c>
      <c r="L55" s="8">
        <v>33517.65</v>
      </c>
      <c r="M55" s="8">
        <v>7</v>
      </c>
      <c r="N55" s="8">
        <v>298.20999999999998</v>
      </c>
      <c r="O55" s="10">
        <v>-8.8999999999999999E-3</v>
      </c>
      <c r="P55" s="10">
        <v>4.2999999999999997E-2</v>
      </c>
      <c r="Q55" s="8" t="s">
        <v>17</v>
      </c>
    </row>
    <row r="56" spans="1:17" x14ac:dyDescent="0.55000000000000004">
      <c r="A56" s="8" t="s">
        <v>32</v>
      </c>
      <c r="B56" s="8" t="s">
        <v>22</v>
      </c>
      <c r="C56" s="9">
        <v>44851</v>
      </c>
      <c r="D56" s="8">
        <v>86.8</v>
      </c>
      <c r="E56" s="9">
        <v>44861</v>
      </c>
      <c r="F56" s="8">
        <v>89.45</v>
      </c>
      <c r="G56" s="10">
        <v>3.0499999999999999E-2</v>
      </c>
      <c r="H56" s="8">
        <v>960</v>
      </c>
      <c r="I56" s="10">
        <v>960</v>
      </c>
      <c r="J56" s="8">
        <v>1</v>
      </c>
      <c r="K56" s="8">
        <v>1</v>
      </c>
      <c r="L56" s="8">
        <v>34477.65</v>
      </c>
      <c r="M56" s="8">
        <v>9</v>
      </c>
      <c r="N56" s="8">
        <v>106.67</v>
      </c>
      <c r="O56" s="10">
        <v>-3.7199999999999997E-2</v>
      </c>
      <c r="P56" s="10">
        <v>5.96E-2</v>
      </c>
      <c r="Q56" s="8" t="s">
        <v>17</v>
      </c>
    </row>
    <row r="57" spans="1:17" x14ac:dyDescent="0.55000000000000004">
      <c r="A57" s="8" t="s">
        <v>45</v>
      </c>
      <c r="B57" s="8" t="s">
        <v>50</v>
      </c>
      <c r="C57" s="9">
        <v>44853</v>
      </c>
      <c r="D57" s="8">
        <v>80.75</v>
      </c>
      <c r="E57" s="9">
        <v>44867</v>
      </c>
      <c r="F57" s="8">
        <v>77.599999999999994</v>
      </c>
      <c r="G57" s="10">
        <v>-3.9E-2</v>
      </c>
      <c r="H57" s="8">
        <v>1475</v>
      </c>
      <c r="I57" s="10">
        <v>1475</v>
      </c>
      <c r="J57" s="8">
        <v>1</v>
      </c>
      <c r="K57" s="8">
        <v>1</v>
      </c>
      <c r="L57" s="8">
        <v>35952.65</v>
      </c>
      <c r="M57" s="8">
        <v>11</v>
      </c>
      <c r="N57" s="8">
        <v>134.09</v>
      </c>
      <c r="O57" s="10">
        <v>-2.6499999999999999E-2</v>
      </c>
      <c r="P57" s="10">
        <v>0.1404</v>
      </c>
      <c r="Q57" s="8" t="s">
        <v>17</v>
      </c>
    </row>
    <row r="58" spans="1:17" x14ac:dyDescent="0.55000000000000004">
      <c r="A58" s="8" t="s">
        <v>24</v>
      </c>
      <c r="B58" s="8" t="s">
        <v>50</v>
      </c>
      <c r="C58" s="9">
        <v>44868</v>
      </c>
      <c r="D58" s="8">
        <v>1636.4</v>
      </c>
      <c r="E58" s="9">
        <v>44869</v>
      </c>
      <c r="F58" s="8">
        <v>1688.4</v>
      </c>
      <c r="G58" s="10">
        <v>3.1800000000000002E-2</v>
      </c>
      <c r="H58" s="8">
        <v>-5300</v>
      </c>
      <c r="I58" s="10">
        <v>-5300</v>
      </c>
      <c r="J58" s="8">
        <v>1</v>
      </c>
      <c r="K58" s="8">
        <v>1</v>
      </c>
      <c r="L58" s="8">
        <v>30652.65</v>
      </c>
      <c r="M58" s="8">
        <v>2</v>
      </c>
      <c r="N58" s="8">
        <v>-2650</v>
      </c>
      <c r="O58" s="10">
        <v>-3.1800000000000002E-2</v>
      </c>
      <c r="P58" s="10">
        <v>1.6999999999999999E-3</v>
      </c>
      <c r="Q58" s="8" t="s">
        <v>17</v>
      </c>
    </row>
    <row r="59" spans="1:17" x14ac:dyDescent="0.55000000000000004">
      <c r="A59" s="8" t="s">
        <v>23</v>
      </c>
      <c r="B59" s="8" t="s">
        <v>50</v>
      </c>
      <c r="C59" s="9">
        <v>44893</v>
      </c>
      <c r="D59" s="8">
        <v>177.07499999999999</v>
      </c>
      <c r="E59" s="9">
        <v>44895</v>
      </c>
      <c r="F59" s="8">
        <v>180.2</v>
      </c>
      <c r="G59" s="10">
        <v>1.7600000000000001E-2</v>
      </c>
      <c r="H59" s="8">
        <v>-1662.5</v>
      </c>
      <c r="I59" s="10">
        <v>-1662.5</v>
      </c>
      <c r="J59" s="8">
        <v>1</v>
      </c>
      <c r="K59" s="8">
        <v>1</v>
      </c>
      <c r="L59" s="8">
        <v>28990.15</v>
      </c>
      <c r="M59" s="8">
        <v>3</v>
      </c>
      <c r="N59" s="8">
        <v>-554.16999999999996</v>
      </c>
      <c r="O59" s="10">
        <v>-1.7600000000000001E-2</v>
      </c>
      <c r="P59" s="10">
        <v>2.0999999999999999E-3</v>
      </c>
      <c r="Q59" s="8" t="s">
        <v>17</v>
      </c>
    </row>
    <row r="60" spans="1:17" x14ac:dyDescent="0.55000000000000004">
      <c r="A60" s="8" t="s">
        <v>37</v>
      </c>
      <c r="B60" s="8" t="s">
        <v>50</v>
      </c>
      <c r="C60" s="9">
        <v>44888</v>
      </c>
      <c r="D60" s="8">
        <v>901.25</v>
      </c>
      <c r="E60" s="9">
        <v>44907</v>
      </c>
      <c r="F60" s="8">
        <v>853.5</v>
      </c>
      <c r="G60" s="10">
        <v>-5.2999999999999999E-2</v>
      </c>
      <c r="H60" s="8">
        <v>2287.5</v>
      </c>
      <c r="I60" s="10">
        <v>2287.5</v>
      </c>
      <c r="J60" s="8">
        <v>1</v>
      </c>
      <c r="K60" s="8">
        <v>1</v>
      </c>
      <c r="L60" s="8">
        <v>31277.65</v>
      </c>
      <c r="M60" s="8">
        <v>13</v>
      </c>
      <c r="N60" s="8">
        <v>175.96</v>
      </c>
      <c r="O60" s="10">
        <v>-2.6100000000000002E-2</v>
      </c>
      <c r="P60" s="10">
        <v>8.8200000000000001E-2</v>
      </c>
      <c r="Q60" s="8" t="s">
        <v>17</v>
      </c>
    </row>
    <row r="61" spans="1:17" x14ac:dyDescent="0.55000000000000004">
      <c r="A61" s="8" t="s">
        <v>32</v>
      </c>
      <c r="B61" s="8" t="s">
        <v>22</v>
      </c>
      <c r="C61" s="9">
        <v>44916</v>
      </c>
      <c r="D61" s="8">
        <v>88.75</v>
      </c>
      <c r="E61" s="9">
        <v>44925</v>
      </c>
      <c r="F61" s="8">
        <v>87.7</v>
      </c>
      <c r="G61" s="10">
        <v>-1.18E-2</v>
      </c>
      <c r="H61" s="8">
        <v>-520</v>
      </c>
      <c r="I61" s="10">
        <v>-520</v>
      </c>
      <c r="J61" s="8">
        <v>1</v>
      </c>
      <c r="K61" s="8">
        <v>1</v>
      </c>
      <c r="L61" s="8">
        <v>30757.65</v>
      </c>
      <c r="M61" s="8">
        <v>7</v>
      </c>
      <c r="N61" s="8">
        <v>-74.290000000000006</v>
      </c>
      <c r="O61" s="10">
        <v>-5.4600000000000003E-2</v>
      </c>
      <c r="P61" s="10">
        <v>3.2099999999999997E-2</v>
      </c>
      <c r="Q61" s="8" t="s">
        <v>17</v>
      </c>
    </row>
    <row r="62" spans="1:17" x14ac:dyDescent="0.55000000000000004">
      <c r="A62" s="8" t="s">
        <v>29</v>
      </c>
      <c r="B62" s="8" t="s">
        <v>51</v>
      </c>
      <c r="C62" s="9">
        <v>44925</v>
      </c>
      <c r="D62" s="8">
        <v>468.8</v>
      </c>
      <c r="E62" s="9">
        <v>44928</v>
      </c>
      <c r="F62" s="8">
        <v>471</v>
      </c>
      <c r="G62" s="10">
        <v>4.7000000000000002E-3</v>
      </c>
      <c r="H62" s="8">
        <v>120</v>
      </c>
      <c r="I62" s="10">
        <v>120</v>
      </c>
      <c r="J62" s="8">
        <v>1</v>
      </c>
      <c r="K62" s="8">
        <v>1</v>
      </c>
      <c r="L62" s="8">
        <v>30877.65</v>
      </c>
      <c r="M62" s="8">
        <v>3</v>
      </c>
      <c r="N62" s="8">
        <v>40</v>
      </c>
      <c r="O62" s="10">
        <v>-2.3300000000000001E-2</v>
      </c>
      <c r="P62" s="10">
        <v>1.5599999999999999E-2</v>
      </c>
      <c r="Q62" s="8" t="s">
        <v>17</v>
      </c>
    </row>
    <row r="63" spans="1:17" x14ac:dyDescent="0.55000000000000004">
      <c r="C63" s="9"/>
      <c r="E63" s="9"/>
      <c r="G63" s="10"/>
      <c r="I63" s="10"/>
      <c r="O63" s="10"/>
      <c r="P6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2022-12-31T18:08:53Z</dcterms:modified>
</cp:coreProperties>
</file>