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ocuments\ESTUDIOS\AUDAZ\"/>
    </mc:Choice>
  </mc:AlternateContent>
  <xr:revisionPtr revIDLastSave="0" documentId="13_ncr:1_{31A11E4C-49E5-4991-BAE6-AE3C1038802C}" xr6:coauthVersionLast="47" xr6:coauthVersionMax="47" xr10:uidLastSave="{00000000-0000-0000-0000-000000000000}"/>
  <bookViews>
    <workbookView xWindow="-96" yWindow="-96" windowWidth="19392" windowHeight="10392" activeTab="2" xr2:uid="{00000000-000D-0000-FFFF-FFFF00000000}"/>
  </bookViews>
  <sheets>
    <sheet name="PnL" sheetId="4" r:id="rId1"/>
    <sheet name="LOG" sheetId="2" r:id="rId2"/>
    <sheet name="Operaciones" sheetId="7" r:id="rId3"/>
    <sheet name="Equity" sheetId="8" r:id="rId4"/>
    <sheet name="Estad" sheetId="9" r:id="rId5"/>
    <sheet name="Cobertura" sheetId="10" r:id="rId6"/>
    <sheet name="aux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7" l="1"/>
  <c r="C42" i="7"/>
  <c r="D42" i="7"/>
  <c r="E42" i="7"/>
  <c r="F42" i="7"/>
  <c r="G42" i="7"/>
  <c r="H42" i="7"/>
  <c r="I42" i="7"/>
  <c r="J42" i="7"/>
  <c r="K42" i="7"/>
  <c r="L42" i="7"/>
  <c r="B43" i="7"/>
  <c r="C43" i="7"/>
  <c r="D43" i="7"/>
  <c r="E43" i="7"/>
  <c r="F43" i="7"/>
  <c r="G43" i="7"/>
  <c r="H43" i="7"/>
  <c r="I43" i="7"/>
  <c r="J43" i="7"/>
  <c r="K43" i="7"/>
  <c r="L43" i="7"/>
  <c r="B44" i="7"/>
  <c r="C44" i="7"/>
  <c r="D44" i="7"/>
  <c r="E44" i="7"/>
  <c r="F44" i="7"/>
  <c r="G44" i="7"/>
  <c r="H44" i="7"/>
  <c r="I44" i="7"/>
  <c r="J44" i="7"/>
  <c r="K44" i="7"/>
  <c r="L44" i="7"/>
  <c r="B45" i="7"/>
  <c r="C45" i="7"/>
  <c r="D45" i="7"/>
  <c r="E45" i="7"/>
  <c r="F45" i="7"/>
  <c r="G45" i="7"/>
  <c r="H45" i="7"/>
  <c r="I45" i="7"/>
  <c r="J45" i="7"/>
  <c r="K45" i="7"/>
  <c r="L45" i="7"/>
  <c r="B46" i="7"/>
  <c r="C46" i="7"/>
  <c r="D46" i="7"/>
  <c r="E46" i="7"/>
  <c r="F46" i="7"/>
  <c r="G46" i="7"/>
  <c r="H46" i="7"/>
  <c r="I46" i="7"/>
  <c r="J46" i="7"/>
  <c r="K46" i="7"/>
  <c r="L46" i="7"/>
  <c r="B47" i="7"/>
  <c r="C47" i="7"/>
  <c r="D47" i="7"/>
  <c r="E47" i="7"/>
  <c r="F47" i="7"/>
  <c r="G47" i="7"/>
  <c r="H47" i="7"/>
  <c r="I47" i="7"/>
  <c r="J47" i="7"/>
  <c r="K47" i="7"/>
  <c r="L47" i="7"/>
  <c r="B48" i="7"/>
  <c r="C48" i="7"/>
  <c r="D48" i="7"/>
  <c r="E48" i="7"/>
  <c r="F48" i="7"/>
  <c r="G48" i="7"/>
  <c r="H48" i="7"/>
  <c r="I48" i="7"/>
  <c r="J48" i="7"/>
  <c r="K48" i="7"/>
  <c r="L48" i="7"/>
  <c r="B49" i="7"/>
  <c r="C49" i="7"/>
  <c r="D49" i="7"/>
  <c r="E49" i="7"/>
  <c r="F49" i="7"/>
  <c r="G49" i="7"/>
  <c r="H49" i="7"/>
  <c r="I49" i="7"/>
  <c r="J49" i="7"/>
  <c r="K49" i="7"/>
  <c r="L49" i="7"/>
  <c r="C5" i="4"/>
  <c r="B6" i="7"/>
  <c r="C6" i="7"/>
  <c r="D6" i="7"/>
  <c r="E6" i="7"/>
  <c r="F6" i="7"/>
  <c r="G6" i="7"/>
  <c r="H6" i="7"/>
  <c r="I6" i="7"/>
  <c r="J6" i="7"/>
  <c r="K6" i="7"/>
  <c r="L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B9" i="7"/>
  <c r="C9" i="7"/>
  <c r="D9" i="7"/>
  <c r="E9" i="7"/>
  <c r="F9" i="7"/>
  <c r="G9" i="7"/>
  <c r="H9" i="7"/>
  <c r="I9" i="7"/>
  <c r="J9" i="7"/>
  <c r="K9" i="7"/>
  <c r="L9" i="7"/>
  <c r="B10" i="7"/>
  <c r="C10" i="7"/>
  <c r="D10" i="7"/>
  <c r="E10" i="7"/>
  <c r="F10" i="7"/>
  <c r="G10" i="7"/>
  <c r="H10" i="7"/>
  <c r="I10" i="7"/>
  <c r="J10" i="7"/>
  <c r="K10" i="7"/>
  <c r="L10" i="7"/>
  <c r="B11" i="7"/>
  <c r="C11" i="7"/>
  <c r="D11" i="7"/>
  <c r="E11" i="7"/>
  <c r="F11" i="7"/>
  <c r="G11" i="7"/>
  <c r="H11" i="7"/>
  <c r="I11" i="7"/>
  <c r="J11" i="7"/>
  <c r="K11" i="7"/>
  <c r="L11" i="7"/>
  <c r="B12" i="7"/>
  <c r="C12" i="7"/>
  <c r="D12" i="7"/>
  <c r="E12" i="7"/>
  <c r="F12" i="7"/>
  <c r="G12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4" i="7"/>
  <c r="C14" i="7"/>
  <c r="D14" i="7"/>
  <c r="E14" i="7"/>
  <c r="F14" i="7"/>
  <c r="G14" i="7"/>
  <c r="H14" i="7"/>
  <c r="I14" i="7"/>
  <c r="J14" i="7"/>
  <c r="K14" i="7"/>
  <c r="L14" i="7"/>
  <c r="B15" i="7"/>
  <c r="C15" i="7"/>
  <c r="D15" i="7"/>
  <c r="E15" i="7"/>
  <c r="F15" i="7"/>
  <c r="G15" i="7"/>
  <c r="H15" i="7"/>
  <c r="I15" i="7"/>
  <c r="J15" i="7"/>
  <c r="K15" i="7"/>
  <c r="L15" i="7"/>
  <c r="B16" i="7"/>
  <c r="C16" i="7"/>
  <c r="D16" i="7"/>
  <c r="E16" i="7"/>
  <c r="F16" i="7"/>
  <c r="G16" i="7"/>
  <c r="H16" i="7"/>
  <c r="I16" i="7"/>
  <c r="J16" i="7"/>
  <c r="K16" i="7"/>
  <c r="L16" i="7"/>
  <c r="B17" i="7"/>
  <c r="C17" i="7"/>
  <c r="D17" i="7"/>
  <c r="E17" i="7"/>
  <c r="F17" i="7"/>
  <c r="G17" i="7"/>
  <c r="H17" i="7"/>
  <c r="I17" i="7"/>
  <c r="J17" i="7"/>
  <c r="K17" i="7"/>
  <c r="L17" i="7"/>
  <c r="B18" i="7"/>
  <c r="C18" i="7"/>
  <c r="D18" i="7"/>
  <c r="E18" i="7"/>
  <c r="F18" i="7"/>
  <c r="G18" i="7"/>
  <c r="H18" i="7"/>
  <c r="I18" i="7"/>
  <c r="J18" i="7"/>
  <c r="K18" i="7"/>
  <c r="L18" i="7"/>
  <c r="B19" i="7"/>
  <c r="C19" i="7"/>
  <c r="D19" i="7"/>
  <c r="E19" i="7"/>
  <c r="F19" i="7"/>
  <c r="G19" i="7"/>
  <c r="H19" i="7"/>
  <c r="I19" i="7"/>
  <c r="J19" i="7"/>
  <c r="K19" i="7"/>
  <c r="L19" i="7"/>
  <c r="B20" i="7"/>
  <c r="C20" i="7"/>
  <c r="D20" i="7"/>
  <c r="E20" i="7"/>
  <c r="F20" i="7"/>
  <c r="G20" i="7"/>
  <c r="H20" i="7"/>
  <c r="I20" i="7"/>
  <c r="J20" i="7"/>
  <c r="K20" i="7"/>
  <c r="L20" i="7"/>
  <c r="B21" i="7"/>
  <c r="C21" i="7"/>
  <c r="D21" i="7"/>
  <c r="E21" i="7"/>
  <c r="F21" i="7"/>
  <c r="G21" i="7"/>
  <c r="H21" i="7"/>
  <c r="I21" i="7"/>
  <c r="J21" i="7"/>
  <c r="K21" i="7"/>
  <c r="L21" i="7"/>
  <c r="B22" i="7"/>
  <c r="C22" i="7"/>
  <c r="D22" i="7"/>
  <c r="E22" i="7"/>
  <c r="F22" i="7"/>
  <c r="G22" i="7"/>
  <c r="H22" i="7"/>
  <c r="I22" i="7"/>
  <c r="J22" i="7"/>
  <c r="K22" i="7"/>
  <c r="L22" i="7"/>
  <c r="B23" i="7"/>
  <c r="C23" i="7"/>
  <c r="D23" i="7"/>
  <c r="E23" i="7"/>
  <c r="F23" i="7"/>
  <c r="G23" i="7"/>
  <c r="H23" i="7"/>
  <c r="I23" i="7"/>
  <c r="J23" i="7"/>
  <c r="K23" i="7"/>
  <c r="L23" i="7"/>
  <c r="B24" i="7"/>
  <c r="C24" i="7"/>
  <c r="D24" i="7"/>
  <c r="E24" i="7"/>
  <c r="F24" i="7"/>
  <c r="G24" i="7"/>
  <c r="H24" i="7"/>
  <c r="I24" i="7"/>
  <c r="J24" i="7"/>
  <c r="K24" i="7"/>
  <c r="L24" i="7"/>
  <c r="B25" i="7"/>
  <c r="C25" i="7"/>
  <c r="D25" i="7"/>
  <c r="E25" i="7"/>
  <c r="F25" i="7"/>
  <c r="G25" i="7"/>
  <c r="H25" i="7"/>
  <c r="I25" i="7"/>
  <c r="J25" i="7"/>
  <c r="K25" i="7"/>
  <c r="L25" i="7"/>
  <c r="B26" i="7"/>
  <c r="C26" i="7"/>
  <c r="D26" i="7"/>
  <c r="E26" i="7"/>
  <c r="F26" i="7"/>
  <c r="G26" i="7"/>
  <c r="H26" i="7"/>
  <c r="I26" i="7"/>
  <c r="J26" i="7"/>
  <c r="K26" i="7"/>
  <c r="L26" i="7"/>
  <c r="B27" i="7"/>
  <c r="C27" i="7"/>
  <c r="D27" i="7"/>
  <c r="E27" i="7"/>
  <c r="F27" i="7"/>
  <c r="G27" i="7"/>
  <c r="H27" i="7"/>
  <c r="I27" i="7"/>
  <c r="J27" i="7"/>
  <c r="K27" i="7"/>
  <c r="L27" i="7"/>
  <c r="B28" i="7"/>
  <c r="C28" i="7"/>
  <c r="D28" i="7"/>
  <c r="E28" i="7"/>
  <c r="F28" i="7"/>
  <c r="G28" i="7"/>
  <c r="H28" i="7"/>
  <c r="I28" i="7"/>
  <c r="J28" i="7"/>
  <c r="K28" i="7"/>
  <c r="L28" i="7"/>
  <c r="B29" i="7"/>
  <c r="C29" i="7"/>
  <c r="D29" i="7"/>
  <c r="E29" i="7"/>
  <c r="F29" i="7"/>
  <c r="G29" i="7"/>
  <c r="H29" i="7"/>
  <c r="I29" i="7"/>
  <c r="J29" i="7"/>
  <c r="K29" i="7"/>
  <c r="L29" i="7"/>
  <c r="B30" i="7"/>
  <c r="C30" i="7"/>
  <c r="D30" i="7"/>
  <c r="E30" i="7"/>
  <c r="F30" i="7"/>
  <c r="G30" i="7"/>
  <c r="H30" i="7"/>
  <c r="I30" i="7"/>
  <c r="J30" i="7"/>
  <c r="K30" i="7"/>
  <c r="L30" i="7"/>
  <c r="B31" i="7"/>
  <c r="C31" i="7"/>
  <c r="D31" i="7"/>
  <c r="E31" i="7"/>
  <c r="F31" i="7"/>
  <c r="G31" i="7"/>
  <c r="H31" i="7"/>
  <c r="I31" i="7"/>
  <c r="J31" i="7"/>
  <c r="K31" i="7"/>
  <c r="L31" i="7"/>
  <c r="B32" i="7"/>
  <c r="C32" i="7"/>
  <c r="D32" i="7"/>
  <c r="E32" i="7"/>
  <c r="F32" i="7"/>
  <c r="G32" i="7"/>
  <c r="H32" i="7"/>
  <c r="I32" i="7"/>
  <c r="J32" i="7"/>
  <c r="K32" i="7"/>
  <c r="L32" i="7"/>
  <c r="B33" i="7"/>
  <c r="C33" i="7"/>
  <c r="D33" i="7"/>
  <c r="E33" i="7"/>
  <c r="F33" i="7"/>
  <c r="G33" i="7"/>
  <c r="H33" i="7"/>
  <c r="I33" i="7"/>
  <c r="J33" i="7"/>
  <c r="K33" i="7"/>
  <c r="L33" i="7"/>
  <c r="B34" i="7"/>
  <c r="C34" i="7"/>
  <c r="D34" i="7"/>
  <c r="E34" i="7"/>
  <c r="F34" i="7"/>
  <c r="G34" i="7"/>
  <c r="H34" i="7"/>
  <c r="I34" i="7"/>
  <c r="J34" i="7"/>
  <c r="K34" i="7"/>
  <c r="L34" i="7"/>
  <c r="B35" i="7"/>
  <c r="C35" i="7"/>
  <c r="D35" i="7"/>
  <c r="E35" i="7"/>
  <c r="F35" i="7"/>
  <c r="G35" i="7"/>
  <c r="H35" i="7"/>
  <c r="I35" i="7"/>
  <c r="J35" i="7"/>
  <c r="K35" i="7"/>
  <c r="L35" i="7"/>
  <c r="B36" i="7"/>
  <c r="C36" i="7"/>
  <c r="D36" i="7"/>
  <c r="E36" i="7"/>
  <c r="F36" i="7"/>
  <c r="G36" i="7"/>
  <c r="H36" i="7"/>
  <c r="I36" i="7"/>
  <c r="J36" i="7"/>
  <c r="K36" i="7"/>
  <c r="L36" i="7"/>
  <c r="B37" i="7"/>
  <c r="C37" i="7"/>
  <c r="D37" i="7"/>
  <c r="E37" i="7"/>
  <c r="F37" i="7"/>
  <c r="G37" i="7"/>
  <c r="H37" i="7"/>
  <c r="I37" i="7"/>
  <c r="J37" i="7"/>
  <c r="K37" i="7"/>
  <c r="L37" i="7"/>
  <c r="B38" i="7"/>
  <c r="C38" i="7"/>
  <c r="D38" i="7"/>
  <c r="E38" i="7"/>
  <c r="F38" i="7"/>
  <c r="G38" i="7"/>
  <c r="H38" i="7"/>
  <c r="I38" i="7"/>
  <c r="J38" i="7"/>
  <c r="K38" i="7"/>
  <c r="L38" i="7"/>
  <c r="B39" i="7"/>
  <c r="C39" i="7"/>
  <c r="D39" i="7"/>
  <c r="E39" i="7"/>
  <c r="F39" i="7"/>
  <c r="G39" i="7"/>
  <c r="H39" i="7"/>
  <c r="I39" i="7"/>
  <c r="J39" i="7"/>
  <c r="K39" i="7"/>
  <c r="L39" i="7"/>
  <c r="B40" i="7"/>
  <c r="C40" i="7"/>
  <c r="D40" i="7"/>
  <c r="E40" i="7"/>
  <c r="F40" i="7"/>
  <c r="G40" i="7"/>
  <c r="H40" i="7"/>
  <c r="I40" i="7"/>
  <c r="J40" i="7"/>
  <c r="K40" i="7"/>
  <c r="L40" i="7"/>
  <c r="B41" i="7"/>
  <c r="C41" i="7"/>
  <c r="D41" i="7"/>
  <c r="E41" i="7"/>
  <c r="F41" i="7"/>
  <c r="G41" i="7"/>
  <c r="H41" i="7"/>
  <c r="I41" i="7"/>
  <c r="J41" i="7"/>
  <c r="K41" i="7"/>
  <c r="L41" i="7"/>
  <c r="B5" i="7"/>
  <c r="L5" i="7"/>
  <c r="K5" i="7"/>
  <c r="J5" i="7"/>
  <c r="I5" i="7"/>
  <c r="H5" i="7"/>
  <c r="G5" i="7"/>
  <c r="F5" i="7"/>
  <c r="E5" i="7"/>
  <c r="D5" i="7"/>
  <c r="C5" i="7"/>
  <c r="D4" i="4"/>
  <c r="D2" i="4"/>
  <c r="D5" i="4" l="1"/>
  <c r="D3" i="4" l="1"/>
</calcChain>
</file>

<file path=xl/sharedStrings.xml><?xml version="1.0" encoding="utf-8"?>
<sst xmlns="http://schemas.openxmlformats.org/spreadsheetml/2006/main" count="379" uniqueCount="238">
  <si>
    <t>PNL efecto divisa</t>
  </si>
  <si>
    <t>PnL Operativa</t>
  </si>
  <si>
    <t>%</t>
  </si>
  <si>
    <t>Rentabilidad</t>
  </si>
  <si>
    <t>PNL Cobertura Divisa</t>
  </si>
  <si>
    <t>Symbol</t>
  </si>
  <si>
    <t>Trade</t>
  </si>
  <si>
    <t>Date</t>
  </si>
  <si>
    <t>Price</t>
  </si>
  <si>
    <t>Ex. date</t>
  </si>
  <si>
    <t>Ex. Price</t>
  </si>
  <si>
    <t>% chg</t>
  </si>
  <si>
    <t>Profit</t>
  </si>
  <si>
    <t>% Profit</t>
  </si>
  <si>
    <t>Contracts</t>
  </si>
  <si>
    <t>Position value</t>
  </si>
  <si>
    <t>Cum. Profit</t>
  </si>
  <si>
    <t># bars</t>
  </si>
  <si>
    <t>Profit/bar</t>
  </si>
  <si>
    <t>MAE</t>
  </si>
  <si>
    <t>MFE</t>
  </si>
  <si>
    <t>Scale In/Out</t>
  </si>
  <si>
    <t>AAPL</t>
  </si>
  <si>
    <t>Long</t>
  </si>
  <si>
    <t>1/0</t>
  </si>
  <si>
    <t>COST</t>
  </si>
  <si>
    <t>AVGO</t>
  </si>
  <si>
    <t>MDLZ</t>
  </si>
  <si>
    <t>1/2</t>
  </si>
  <si>
    <t>KHC</t>
  </si>
  <si>
    <t>0/1</t>
  </si>
  <si>
    <t>1/3</t>
  </si>
  <si>
    <t>VRTX</t>
  </si>
  <si>
    <t>2/1</t>
  </si>
  <si>
    <t>AMGN</t>
  </si>
  <si>
    <t>GILD</t>
  </si>
  <si>
    <t>MNST</t>
  </si>
  <si>
    <t>TMUS</t>
  </si>
  <si>
    <t>VRSK</t>
  </si>
  <si>
    <t>ORLY</t>
  </si>
  <si>
    <t>ROST</t>
  </si>
  <si>
    <t>1/1</t>
  </si>
  <si>
    <t>Open Long</t>
  </si>
  <si>
    <t>0/0</t>
  </si>
  <si>
    <t>OPERACIONES DEL SISTEMA AUDAZ</t>
  </si>
  <si>
    <t>Mkt</t>
  </si>
  <si>
    <t>Long/Short</t>
  </si>
  <si>
    <t>Num</t>
  </si>
  <si>
    <t>Profit%</t>
  </si>
  <si>
    <t>EQUITY POR DÍAS</t>
  </si>
  <si>
    <t>DRAWDOWN POR DÍAS</t>
  </si>
  <si>
    <t>$PNL POR MESES</t>
  </si>
  <si>
    <t>&amp;6E_CCB</t>
  </si>
  <si>
    <t>&amp;&amp;&amp;&amp;&amp;&amp; January 2023 &amp;&amp;&amp;&amp;&amp;&amp;</t>
  </si>
  <si>
    <t>03/01/2023, Equity (prev day): 100,000</t>
  </si>
  <si>
    <t>&amp; GILD, N = 232, Price = 85.85, Pos = 19,917</t>
  </si>
  <si>
    <t>&amp; AZN, N = 294, Price = 67.80, Pos = 19,933</t>
  </si>
  <si>
    <t>&amp; ROST, N = 172, Price = 116.07, Pos = 19,964</t>
  </si>
  <si>
    <t>&amp; KHC, N = 491, Price = 40.71, Pos = 19,989</t>
  </si>
  <si>
    <t>&amp; ORLY, N = 23, Price = 844.03, Pos = 19,413</t>
  </si>
  <si>
    <t>OpenPos: 5, Total Portfolio: 100,000</t>
  </si>
  <si>
    <t>EUR/USD: 1.0822, Invested: 100,000, EfDiv: 1,370</t>
  </si>
  <si>
    <t>-------------------------------------------------------------</t>
  </si>
  <si>
    <t>&amp;&amp;&amp;&amp;&amp;&amp; February 2023 &amp;&amp;&amp;&amp;&amp;&amp;</t>
  </si>
  <si>
    <t>01/02/2023, Equity (prev day): 97,788</t>
  </si>
  <si>
    <t>* ROST, N = 166(-6), Price = 118.19, Pos = 19,620</t>
  </si>
  <si>
    <t>&amp; BKNG, N = 8, Price = 2,434.10, Pos = 19,473</t>
  </si>
  <si>
    <t>&amp; CMCSA, N = 497, Price = 39.35, Pos = 19,557</t>
  </si>
  <si>
    <t>&amp; AVGO, N = 33, Price = 585.01, Pos = 19,305</t>
  </si>
  <si>
    <t>&amp; IDXX, N = 40, Price = 480.50, Pos = 19,220</t>
  </si>
  <si>
    <t>OpenPos: 5, Total Portfolio: 97,788</t>
  </si>
  <si>
    <t>EUR/USD: 1.12105, Invested: 100,000, EfDiv: -3,885</t>
  </si>
  <si>
    <t>*** AUMENTAR UN 10% ***</t>
  </si>
  <si>
    <t>22/02/2023, Equity (prev day): 95,604</t>
  </si>
  <si>
    <t>* ROST, N = 186(+20), Price = 112.91, Pos = 21,001</t>
  </si>
  <si>
    <t>* BKNG, N = 8(+0), Price = 2,425.49, Pos = 19,404</t>
  </si>
  <si>
    <t>* CMCSA, N = 555(+58), Price = 37.84, Pos = 21,001</t>
  </si>
  <si>
    <t>* AVGO, N = 36(+3), Price = 581.54, Pos = 20,935</t>
  </si>
  <si>
    <t>* IDXX, N = 43(+3), Price = 478.17, Pos = 20,561</t>
  </si>
  <si>
    <t>OpenPos: 5, Total Portfolio: 105,164</t>
  </si>
  <si>
    <t>EUR/USD: 1.08175, Invested: 97,788, EfDiv: 3,843</t>
  </si>
  <si>
    <t>&amp;&amp;&amp;&amp;&amp;&amp; March 2023 &amp;&amp;&amp;&amp;&amp;&amp;</t>
  </si>
  <si>
    <t>01/03/2023, Equity (prev day): 95,786</t>
  </si>
  <si>
    <t>* BKNG, N = 8(+0), Price = 2,524.00, Pos = 20,192</t>
  </si>
  <si>
    <t>&amp; CPRT, N = 598, Price = 35.23, Pos = 21,068</t>
  </si>
  <si>
    <t>&amp; CDNS, N = 109, Price = 192.94, Pos = 21,030</t>
  </si>
  <si>
    <t>&amp; ANSS, N = 69, Price = 303.61, Pos = 20,949</t>
  </si>
  <si>
    <t>&amp; PANW, N = 111, Price = 188.37, Pos = 20,909</t>
  </si>
  <si>
    <t>OpenPos: 5, Total Portfolio: 105,365</t>
  </si>
  <si>
    <t>EUR/USD: 1.08705, Invested: 105,164, EfDiv: -557</t>
  </si>
  <si>
    <t>&amp;&amp;&amp;&amp;&amp;&amp; April 2023 &amp;&amp;&amp;&amp;&amp;&amp;</t>
  </si>
  <si>
    <t>03/04/2023, Equity (prev day): 102,617</t>
  </si>
  <si>
    <t>* BKNG, N = 8(+0), Price = 2,652.41, Pos = 21,219</t>
  </si>
  <si>
    <t>* CPRT, N = 600(+2), Price = 37.60, Pos = 22,563</t>
  </si>
  <si>
    <t>* CDNS, N = 108(-1), Price = 210.09, Pos = 22,690</t>
  </si>
  <si>
    <t>* ANSS, N = 68(-1), Price = 332.80, Pos = 22,630</t>
  </si>
  <si>
    <t>&amp; AAPL, N = 136, Price = 164.90, Pos = 22,426</t>
  </si>
  <si>
    <t>OpenPos: 5, Total Portfolio: 112,879</t>
  </si>
  <si>
    <t>EUR/USD: 1.10825, Invested: 105,365, EfDiv: -2,234</t>
  </si>
  <si>
    <t>&amp;&amp;&amp;&amp;&amp;&amp; May 2023 &amp;&amp;&amp;&amp;&amp;&amp;</t>
  </si>
  <si>
    <t>01/05/2023, Equity (prev day): 103,181</t>
  </si>
  <si>
    <t>* AAPL, N = 134(-2), Price = 169.68, Pos = 22,737</t>
  </si>
  <si>
    <t>&amp; MDLZ, N = 295, Price = 76.72, Pos = 22,632</t>
  </si>
  <si>
    <t>&amp; MSFT, N = 73, Price = 307.26, Pos = 22,430</t>
  </si>
  <si>
    <t>&amp; ORLY, N = 24, Price = 917.31, Pos = 22,015</t>
  </si>
  <si>
    <t>&amp; VRTX, N = 66, Price = 340.73, Pos = 22,488</t>
  </si>
  <si>
    <t>OpenPos: 5, Total Portfolio: 113,499</t>
  </si>
  <si>
    <t>EUR/USD: 1.114, Invested: 112,879, EfDiv: -649</t>
  </si>
  <si>
    <t>&amp;&amp;&amp;&amp;&amp;&amp; June 2023 &amp;&amp;&amp;&amp;&amp;&amp;</t>
  </si>
  <si>
    <t>01/06/2023, Equity (prev day): 102,877</t>
  </si>
  <si>
    <t>&amp; CPRT, N = 516, Price = 43.79, Pos = 22,598</t>
  </si>
  <si>
    <t>&amp; GOOGL, N = 184, Price = 122.87, Pos = 22,608</t>
  </si>
  <si>
    <t>&amp; VRSK, N = 103, Price = 219.11, Pos = 22,568</t>
  </si>
  <si>
    <t>&amp; MNST, N = 386, Price = 58.62, Pos = 22,627</t>
  </si>
  <si>
    <t>&amp; ISRG, N = 73, Price = 307.84, Pos = 22,472</t>
  </si>
  <si>
    <t>OpenPos: 5, Total Portfolio: 113,165</t>
  </si>
  <si>
    <t>EUR/USD: 1.09105, Invested: 113,499, EfDiv: 2,605</t>
  </si>
  <si>
    <t>&amp;&amp;&amp;&amp;&amp;&amp; July 2023 &amp;&amp;&amp;&amp;&amp;&amp;</t>
  </si>
  <si>
    <t>03/07/2023, Equity (prev day): 105,673</t>
  </si>
  <si>
    <t>* CPRT, N = 510(-6), Price = 45.60, Pos = 23,259</t>
  </si>
  <si>
    <t>* ISRG, N = 68(-5), Price = 341.94, Pos = 23,252</t>
  </si>
  <si>
    <t>&amp; CSGP, N = 261, Price = 89.00, Pos = 23,229</t>
  </si>
  <si>
    <t>&amp; AAPL, N = 119, Price = 193.97, Pos = 23,082</t>
  </si>
  <si>
    <t>&amp; PANW, N = 90, Price = 255.51, Pos = 22,996</t>
  </si>
  <si>
    <t>OpenPos: 5, Total Portfolio: 116,241</t>
  </si>
  <si>
    <t>EUR/USD: 1.1038, Invested: 113,165, EfDiv: -1,443</t>
  </si>
  <si>
    <t>*** REDUCIR UN 10% ***</t>
  </si>
  <si>
    <t>18/07/2023, Equity (prev day): 106,798</t>
  </si>
  <si>
    <t>* CPRT, N = 456(-54), Price = 46.87, Pos = 21,373</t>
  </si>
  <si>
    <t>* ISRG, N = 61(-7), Price = 353.84, Pos = 21,584</t>
  </si>
  <si>
    <t>* CSGP, N = 236(-25), Price = 90.61, Pos = 21,384</t>
  </si>
  <si>
    <t>* AAPL, N = 111(-8), Price = 193.99, Pos = 21,533</t>
  </si>
  <si>
    <t>* PANW, N = 86(-4), Price = 250.05, Pos = 21,504</t>
  </si>
  <si>
    <t>OpenPos: 5, Total Portfolio: 106,798</t>
  </si>
  <si>
    <t>EUR/USD: 1.13485, Invested: 116,241, EfDiv: -3,609</t>
  </si>
  <si>
    <t>&amp;&amp;&amp;&amp;&amp;&amp; August 2023 &amp;&amp;&amp;&amp;&amp;&amp;</t>
  </si>
  <si>
    <t>01/08/2023, Equity (prev day): 102,430</t>
  </si>
  <si>
    <t>&amp; ADBE, N = 37, Price = 546.17, Pos = 20,208</t>
  </si>
  <si>
    <t>&amp; META, N = 64, Price = 318.60, Pos = 20,390</t>
  </si>
  <si>
    <t>&amp; CEG, N = 211, Price = 96.65, Pos = 20,393</t>
  </si>
  <si>
    <t>&amp; IDXX, N = 36, Price = 554.73, Pos = 19,970</t>
  </si>
  <si>
    <t>&amp; DDOG, N = 175, Price = 116.72, Pos = 20,426</t>
  </si>
  <si>
    <t>OpenPos: 5, Total Portfolio: 102,430</t>
  </si>
  <si>
    <t>EUR/USD: 1.1084, Invested: 106,798, EfDiv: 2,825</t>
  </si>
  <si>
    <t>09/08/2023, Equity (prev day): 96,929</t>
  </si>
  <si>
    <t>* ADBE, N = 40(+3), Price = 520.60, Pos = 20,824</t>
  </si>
  <si>
    <t>* META, N = 68(+4), Price = 312.64, Pos = 21,260</t>
  </si>
  <si>
    <t>* CEG, N = 204(-7), Price = 104.81, Pos = 21,381</t>
  </si>
  <si>
    <t>* IDXX, N = 41(+5), Price = 509.76, Pos = 20,900</t>
  </si>
  <si>
    <t>* DDOG, N = 242(+67), Price = 88.04, Pos = 21,306</t>
  </si>
  <si>
    <t>OpenPos: 5, Total Portfolio: 106,622</t>
  </si>
  <si>
    <t>EUR/USD: 1.1081, Invested: 102,430, EfDiv: 31</t>
  </si>
  <si>
    <t>&amp;&amp;&amp;&amp;&amp;&amp; September 2023 &amp;&amp;&amp;&amp;&amp;&amp;</t>
  </si>
  <si>
    <t>01/09/2023, Equity (prev day): 99,268</t>
  </si>
  <si>
    <t>* ADBE, N = 40(-0), Price = 559.34, Pos = 22,374</t>
  </si>
  <si>
    <t>* CEG, N = 209(+5), Price = 104.16, Pos = 21,769</t>
  </si>
  <si>
    <t>&amp; CHTR, N = 49, Price = 438.12, Pos = 21,468</t>
  </si>
  <si>
    <t>&amp; BKR, N = 603, Price = 36.19, Pos = 21,823</t>
  </si>
  <si>
    <t>&amp; ODFL, N = 51, Price = 427.37, Pos = 21,796</t>
  </si>
  <si>
    <t>OpenPos: 5, Total Portfolio: 109,194</t>
  </si>
  <si>
    <t>EUR/USD: 1.0871, Invested: 106,622, EfDiv: 2,239</t>
  </si>
  <si>
    <t>05/09/2023, Equity (prev day): 100,955</t>
  </si>
  <si>
    <t>* ADBE, N = 36(-4), Price = 563.21, Pos = 20,276</t>
  </si>
  <si>
    <t>* CEG, N = 189(-20), Price = 107.29, Pos = 20,278</t>
  </si>
  <si>
    <t>* CHTR, N = 48(-1), Price = 422.32, Pos = 20,271</t>
  </si>
  <si>
    <t>* BKR, N = 549(-54), Price = 36.81, Pos = 20,209</t>
  </si>
  <si>
    <t>* ODFL, N = 47(-4), Price = 435.87, Pos = 20,486</t>
  </si>
  <si>
    <t>OpenPos: 5, Total Portfolio: 100,955</t>
  </si>
  <si>
    <t>EUR/USD: 1.0813, Invested: 109,194, EfDiv: 633</t>
  </si>
  <si>
    <t>22/09/2023, Equity (prev day): 98,171</t>
  </si>
  <si>
    <t>* ADBE, N = 42(+6), Price = 513.88, Pos = 21,583</t>
  </si>
  <si>
    <t>* CEG, N = 196(+7), Price = 109.94, Pos = 21,548</t>
  </si>
  <si>
    <t>* CHTR, N = 48(+0), Price = 446.82, Pos = 21,447</t>
  </si>
  <si>
    <t>* BKR, N = 616(+67), Price = 35.06, Pos = 21,597</t>
  </si>
  <si>
    <t>* ODFL, N = 53(+6), Price = 400.13, Pos = 21,207</t>
  </si>
  <si>
    <t>OpenPos: 5, Total Portfolio: 107,988</t>
  </si>
  <si>
    <t>EUR/USD: 1.0729, Invested: 100,955, EfDiv: 848</t>
  </si>
  <si>
    <t>&amp;&amp;&amp;&amp;&amp;&amp; October 2023 &amp;&amp;&amp;&amp;&amp;&amp;</t>
  </si>
  <si>
    <t>02/10/2023, Equity (prev day): 98,097</t>
  </si>
  <si>
    <t>* CEG, N = 197(+1), Price = 109.08, Pos = 21,489</t>
  </si>
  <si>
    <t>* CHTR, N = 49(+1), Price = 439.82, Pos = 21,551</t>
  </si>
  <si>
    <t>* BKR, N = 612(-4), Price = 35.32, Pos = 21,616</t>
  </si>
  <si>
    <t>&amp; FANG, N = 141, Price = 152.42, Pos = 21,491</t>
  </si>
  <si>
    <t>&amp; AMGN, N = 80, Price = 268.76, Pos = 21,501</t>
  </si>
  <si>
    <t>OpenPos: 5, Total Portfolio: 107,906</t>
  </si>
  <si>
    <t>EUR/USD: 1.057, Invested: 107,988, EfDiv: 1,717</t>
  </si>
  <si>
    <t>12/10/2023, Equity (prev day): 101,009</t>
  </si>
  <si>
    <t>* CEG, N = 176(-21), Price = 115.07, Pos = 20,252</t>
  </si>
  <si>
    <t>* CHTR, N = 45(-4), Price = 449.82, Pos = 20,242</t>
  </si>
  <si>
    <t>* BKR, N = 579(-33), Price = 34.90, Pos = 20,207</t>
  </si>
  <si>
    <t>* FANG, N = 130(-11), Price = 156.32, Pos = 20,322</t>
  </si>
  <si>
    <t>* AMGN, N = 72(-8), Price = 283.60, Pos = 20,419</t>
  </si>
  <si>
    <t>OpenPos: 5, Total Portfolio: 101,009</t>
  </si>
  <si>
    <t>EUR/USD: 1.0598, Invested: 107,906, EfDiv: -302</t>
  </si>
  <si>
    <t>&amp;&amp;&amp;&amp;&amp;&amp; November 2023 &amp;&amp;&amp;&amp;&amp;&amp;</t>
  </si>
  <si>
    <t>01/11/2023, Equity (prev day): 96,366</t>
  </si>
  <si>
    <t>* FANG, N = 123(-7), Price = 157.77, Pos = 19,406</t>
  </si>
  <si>
    <t>&amp; VRTX, N = 53, Price = 362.11, Pos = 19,192</t>
  </si>
  <si>
    <t>&amp; TMUS, N = 133, Price = 143.86, Pos = 19,133</t>
  </si>
  <si>
    <t>&amp; FAST, N = 332, Price = 57.98, Pos = 19,248</t>
  </si>
  <si>
    <t>&amp; GILD, N = 245, Price = 78.54, Pos = 19,242</t>
  </si>
  <si>
    <t>OpenPos: 5, Total Portfolio: 96,366</t>
  </si>
  <si>
    <t>EUR/USD: 1.0605, Invested: 101,009, EfDiv: -71</t>
  </si>
  <si>
    <t>&amp;&amp;&amp;&amp;&amp;&amp; December 2023 &amp;&amp;&amp;&amp;&amp;&amp;</t>
  </si>
  <si>
    <t>01/12/2023, Equity (prev day): 96,210</t>
  </si>
  <si>
    <t>&amp; MSFT, N = 50, Price = 378.91, Pos = 18,946</t>
  </si>
  <si>
    <t>&amp; SNPS, N = 35, Price = 543.23, Pos = 19,013</t>
  </si>
  <si>
    <t>&amp; MELI, N = 11, Price = 1,620.46, Pos = 17,825</t>
  </si>
  <si>
    <t>&amp; COST, N = 33, Price = 579.56, Pos = 19,125</t>
  </si>
  <si>
    <t>&amp; CDNS, N = 70, Price = 273.27, Pos = 19,129</t>
  </si>
  <si>
    <t>OpenPos: 5, Total Portfolio: 96,210</t>
  </si>
  <si>
    <t>EUR/USD: 1.0922, Invested: 96,366, EfDiv: -3,055</t>
  </si>
  <si>
    <t>Efecto Divisa: 306</t>
  </si>
  <si>
    <t>AZN</t>
  </si>
  <si>
    <t>CMCSA</t>
  </si>
  <si>
    <t>IDXX</t>
  </si>
  <si>
    <t>PANW</t>
  </si>
  <si>
    <t>BKNG</t>
  </si>
  <si>
    <t>CPRT</t>
  </si>
  <si>
    <t>CDNS</t>
  </si>
  <si>
    <t>ANSS</t>
  </si>
  <si>
    <t>MSFT</t>
  </si>
  <si>
    <t>GOOGL</t>
  </si>
  <si>
    <t>0/2</t>
  </si>
  <si>
    <t>ISRG</t>
  </si>
  <si>
    <t>CSGP</t>
  </si>
  <si>
    <t>META</t>
  </si>
  <si>
    <t>DDOG</t>
  </si>
  <si>
    <t>ADBE</t>
  </si>
  <si>
    <t>ODFL</t>
  </si>
  <si>
    <t>CEG</t>
  </si>
  <si>
    <t>3/3</t>
  </si>
  <si>
    <t>CHTR</t>
  </si>
  <si>
    <t>BKR</t>
  </si>
  <si>
    <t>FANG</t>
  </si>
  <si>
    <t>FAST</t>
  </si>
  <si>
    <t>SNPS</t>
  </si>
  <si>
    <t>MELI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</si>
</sst>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C0A]d\-mmm;@"/>
    <numFmt numFmtId="166" formatCode="#,##0.0_ ;[Red]\-#,##0.0\ "/>
    <numFmt numFmtId="167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i/>
      <sz val="9"/>
      <color rgb="FF0066FF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80808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/>
    <xf numFmtId="4" fontId="19" fillId="0" borderId="0" xfId="0" applyNumberFormat="1" applyFont="1"/>
    <xf numFmtId="2" fontId="20" fillId="0" borderId="0" xfId="0" applyNumberFormat="1" applyFont="1"/>
    <xf numFmtId="0" fontId="20" fillId="0" borderId="0" xfId="0" applyFont="1"/>
    <xf numFmtId="4" fontId="18" fillId="0" borderId="0" xfId="0" applyNumberFormat="1" applyFont="1"/>
    <xf numFmtId="2" fontId="21" fillId="0" borderId="0" xfId="0" applyNumberFormat="1" applyFont="1"/>
    <xf numFmtId="0" fontId="21" fillId="0" borderId="0" xfId="0" applyFont="1"/>
    <xf numFmtId="0" fontId="20" fillId="33" borderId="0" xfId="0" applyFont="1" applyFill="1" applyAlignment="1">
      <alignment horizontal="center"/>
    </xf>
    <xf numFmtId="14" fontId="20" fillId="0" borderId="0" xfId="0" applyNumberFormat="1" applyFont="1"/>
    <xf numFmtId="10" fontId="20" fillId="0" borderId="0" xfId="0" applyNumberFormat="1" applyFont="1"/>
    <xf numFmtId="49" fontId="20" fillId="0" borderId="0" xfId="0" applyNumberFormat="1" applyFont="1"/>
    <xf numFmtId="0" fontId="22" fillId="0" borderId="0" xfId="0" applyFont="1" applyAlignment="1">
      <alignment horizontal="left"/>
    </xf>
    <xf numFmtId="0" fontId="0" fillId="0" borderId="0" xfId="0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42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0" xfId="0" applyFill="1"/>
    <xf numFmtId="0" fontId="16" fillId="0" borderId="0" xfId="0" applyFont="1" applyAlignment="1">
      <alignment horizontal="left"/>
    </xf>
    <xf numFmtId="0" fontId="13" fillId="34" borderId="0" xfId="0" applyFont="1" applyFill="1" applyAlignment="1">
      <alignment horizontal="right"/>
    </xf>
    <xf numFmtId="0" fontId="13" fillId="34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 applyFont="1"/>
    <xf numFmtId="4" fontId="19" fillId="0" borderId="10" xfId="0" applyNumberFormat="1" applyFont="1" applyBorder="1"/>
    <xf numFmtId="2" fontId="20" fillId="0" borderId="10" xfId="0" applyNumberFormat="1" applyFon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FFC000"/>
      </font>
    </dxf>
    <dxf>
      <font>
        <color rgb="FFFFC000"/>
      </font>
    </dxf>
  </dxfs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Operaciones!$K$2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Operaciones!$K$3:$K$49</c:f>
              <c:numCache>
                <c:formatCode>0</c:formatCode>
                <c:ptCount val="47"/>
                <c:pt idx="0" formatCode="General">
                  <c:v>0</c:v>
                </c:pt>
                <c:pt idx="1">
                  <c:v>0</c:v>
                </c:pt>
                <c:pt idx="2" formatCode="#,##0">
                  <c:v>-268.24</c:v>
                </c:pt>
                <c:pt idx="3" formatCode="#,##0">
                  <c:v>-1525.98</c:v>
                </c:pt>
                <c:pt idx="4" formatCode="#,##0">
                  <c:v>-1599.99</c:v>
                </c:pt>
                <c:pt idx="5" formatCode="#,##0">
                  <c:v>-2859</c:v>
                </c:pt>
                <c:pt idx="6" formatCode="#,##0">
                  <c:v>-4610.1400000000003</c:v>
                </c:pt>
                <c:pt idx="7" formatCode="#,##0">
                  <c:v>-5796.68</c:v>
                </c:pt>
                <c:pt idx="8" formatCode="#,##0">
                  <c:v>-5445.11</c:v>
                </c:pt>
                <c:pt idx="9" formatCode="#,##0">
                  <c:v>-5943.04</c:v>
                </c:pt>
                <c:pt idx="10" formatCode="#,##0">
                  <c:v>-4727.6099999999997</c:v>
                </c:pt>
                <c:pt idx="11" formatCode="#,##0">
                  <c:v>-2683.77</c:v>
                </c:pt>
                <c:pt idx="12" formatCode="#,##0">
                  <c:v>-360.62</c:v>
                </c:pt>
                <c:pt idx="13" formatCode="#,##0">
                  <c:v>1371.61</c:v>
                </c:pt>
                <c:pt idx="14" formatCode="#,##0">
                  <c:v>2036.32</c:v>
                </c:pt>
                <c:pt idx="15" formatCode="#,##0">
                  <c:v>3816.76</c:v>
                </c:pt>
                <c:pt idx="16" formatCode="#,##0">
                  <c:v>2941.26</c:v>
                </c:pt>
                <c:pt idx="17" formatCode="#,##0">
                  <c:v>4305.34</c:v>
                </c:pt>
                <c:pt idx="18" formatCode="#,##0">
                  <c:v>3938.78</c:v>
                </c:pt>
                <c:pt idx="19" formatCode="#,##0">
                  <c:v>2879.28</c:v>
                </c:pt>
                <c:pt idx="20" formatCode="#,##0">
                  <c:v>2201.48</c:v>
                </c:pt>
                <c:pt idx="21" formatCode="#,##0">
                  <c:v>2573.91</c:v>
                </c:pt>
                <c:pt idx="22" formatCode="#,##0">
                  <c:v>1947.89</c:v>
                </c:pt>
                <c:pt idx="23" formatCode="#,##0">
                  <c:v>2145.58</c:v>
                </c:pt>
                <c:pt idx="24" formatCode="#,##0">
                  <c:v>3450.16</c:v>
                </c:pt>
                <c:pt idx="25" formatCode="#,##0">
                  <c:v>2332.4499999999998</c:v>
                </c:pt>
                <c:pt idx="26" formatCode="#,##0">
                  <c:v>2576.64</c:v>
                </c:pt>
                <c:pt idx="27" formatCode="#,##0">
                  <c:v>2078.38</c:v>
                </c:pt>
                <c:pt idx="28" formatCode="#,##0">
                  <c:v>832.73</c:v>
                </c:pt>
                <c:pt idx="29" formatCode="#,##0">
                  <c:v>166.79</c:v>
                </c:pt>
                <c:pt idx="30" formatCode="#,##0">
                  <c:v>-2236.23</c:v>
                </c:pt>
                <c:pt idx="31" formatCode="#,##0">
                  <c:v>-3526.26</c:v>
                </c:pt>
                <c:pt idx="32" formatCode="#,##0">
                  <c:v>-4797.45</c:v>
                </c:pt>
                <c:pt idx="33" formatCode="#,##0">
                  <c:v>-1295.77</c:v>
                </c:pt>
                <c:pt idx="34" formatCode="#,##0">
                  <c:v>-2172.5500000000002</c:v>
                </c:pt>
                <c:pt idx="35" formatCode="#,##0">
                  <c:v>-3376.82</c:v>
                </c:pt>
                <c:pt idx="36" formatCode="#,##0">
                  <c:v>-4103.38</c:v>
                </c:pt>
                <c:pt idx="37" formatCode="#,##0">
                  <c:v>-3868.9</c:v>
                </c:pt>
                <c:pt idx="38" formatCode="#,##0">
                  <c:v>-4410.42</c:v>
                </c:pt>
                <c:pt idx="39" formatCode="#,##0">
                  <c:v>-3672.32</c:v>
                </c:pt>
                <c:pt idx="40" formatCode="#,##0">
                  <c:v>-3263.41</c:v>
                </c:pt>
                <c:pt idx="41" formatCode="#,##0">
                  <c:v>-3827.31</c:v>
                </c:pt>
                <c:pt idx="42" formatCode="#,##0">
                  <c:v>-3921.31</c:v>
                </c:pt>
                <c:pt idx="43" formatCode="#,##0">
                  <c:v>-4856.5600000000004</c:v>
                </c:pt>
                <c:pt idx="44" formatCode="#,##0">
                  <c:v>-5181.59</c:v>
                </c:pt>
                <c:pt idx="45" formatCode="#,##0">
                  <c:v>-2462.2199999999998</c:v>
                </c:pt>
                <c:pt idx="46" formatCode="#,##0">
                  <c:v>-2454.92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F-4690-B0CC-972792F2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381176"/>
        <c:axId val="937378224"/>
      </c:lineChart>
      <c:catAx>
        <c:axId val="93738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7378224"/>
        <c:crosses val="autoZero"/>
        <c:auto val="1"/>
        <c:lblAlgn val="ctr"/>
        <c:lblOffset val="100"/>
        <c:noMultiLvlLbl val="0"/>
      </c:catAx>
      <c:valAx>
        <c:axId val="9373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7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236220</xdr:colOff>
      <xdr:row>2</xdr:row>
      <xdr:rowOff>154305</xdr:rowOff>
    </xdr:from>
    <xdr:to>
      <xdr:col>17</xdr:col>
      <xdr:colOff>491490</xdr:colOff>
      <xdr:row>14</xdr:row>
      <xdr:rowOff>140970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C6FC1D-F3F4-50BA-6D24-BD0BC8764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682752</xdr:colOff>
      <xdr:row>15</xdr:row>
      <xdr:rowOff>131064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804A16-093B-AB22-A489-B0E257063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52672" cy="2325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13</xdr:col>
      <xdr:colOff>0</xdr:colOff>
      <xdr:row>20</xdr:row>
      <xdr:rowOff>100584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400EBA3-18F9-6B3E-BD99-D096062E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191000" cy="3209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173736</xdr:colOff>
      <xdr:row>20</xdr:row>
      <xdr:rowOff>54864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9DD848-3520-2E47-4087-FBBB1FEB7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928616" cy="352958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95250</xdr:rowOff>
    </xdr:from>
    <xdr:to>
      <xdr:col>7</xdr:col>
      <xdr:colOff>181356</xdr:colOff>
      <xdr:row>39</xdr:row>
      <xdr:rowOff>43434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8B0B5AF-8243-ACC5-B4C5-F2B537237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" y="3752850"/>
          <a:ext cx="4898136" cy="34229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5</xdr:row>
      <xdr:rowOff>114300</xdr:rowOff>
    </xdr:from>
    <xdr:to>
      <xdr:col>5</xdr:col>
      <xdr:colOff>677418</xdr:colOff>
      <xdr:row>18</xdr:row>
      <xdr:rowOff>86868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35DE35-A05C-B36F-F534-2C805CF88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028700"/>
          <a:ext cx="3858768" cy="235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5"/>
  <sheetViews>
    <sheetView showGridLines="0" zoomScale="109" workbookViewId="0">
      <selection activeCell="E15" sqref="E15"/>
    </sheetView>
  </sheetViews>
  <sheetFormatPr baseColWidth="10" defaultRowHeight="14.4" x14ac:dyDescent="0.55000000000000004"/>
  <cols>
    <col min="1" max="1" width="6.47265625" customWidth="1"/>
    <col min="2" max="2" width="17.7890625" bestFit="1" customWidth="1"/>
    <col min="3" max="3" width="8.734375" customWidth="1"/>
    <col min="4" max="4" width="7.62890625" customWidth="1"/>
  </cols>
  <sheetData>
    <row r="2" spans="2:5" x14ac:dyDescent="0.55000000000000004">
      <c r="B2" s="3" t="s">
        <v>1</v>
      </c>
      <c r="C2" s="4">
        <v>-2454.9</v>
      </c>
      <c r="D2" s="5">
        <f>ROUND(100*(C2/100000),2)</f>
        <v>-2.4500000000000002</v>
      </c>
      <c r="E2" s="6" t="s">
        <v>2</v>
      </c>
    </row>
    <row r="3" spans="2:5" x14ac:dyDescent="0.55000000000000004">
      <c r="B3" s="7" t="s">
        <v>0</v>
      </c>
      <c r="C3" s="4">
        <v>306</v>
      </c>
      <c r="D3" s="5">
        <f t="shared" ref="D3:D4" si="0">ROUND(100*(C3/100000),2)</f>
        <v>0.31</v>
      </c>
      <c r="E3" s="6" t="s">
        <v>2</v>
      </c>
    </row>
    <row r="4" spans="2:5" x14ac:dyDescent="0.55000000000000004">
      <c r="B4" s="3" t="s">
        <v>4</v>
      </c>
      <c r="C4" s="31">
        <v>395</v>
      </c>
      <c r="D4" s="32">
        <f t="shared" si="0"/>
        <v>0.4</v>
      </c>
      <c r="E4" s="6" t="s">
        <v>2</v>
      </c>
    </row>
    <row r="5" spans="2:5" x14ac:dyDescent="0.55000000000000004">
      <c r="B5" s="3" t="s">
        <v>3</v>
      </c>
      <c r="C5" s="4">
        <f>SUM(C2:C4)</f>
        <v>-1753.9</v>
      </c>
      <c r="D5" s="8">
        <f>ROUND(100*(C5/100000),2)</f>
        <v>-1.75</v>
      </c>
      <c r="E5" s="9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1"/>
  <sheetViews>
    <sheetView showGridLines="0" zoomScale="90" zoomScaleNormal="90" workbookViewId="0">
      <selection activeCell="E18" sqref="E18"/>
    </sheetView>
  </sheetViews>
  <sheetFormatPr baseColWidth="10" defaultRowHeight="14.4" x14ac:dyDescent="0.55000000000000004"/>
  <cols>
    <col min="1" max="1" width="46.83984375" style="30" customWidth="1"/>
  </cols>
  <sheetData>
    <row r="1" spans="1:1" x14ac:dyDescent="0.55000000000000004">
      <c r="A1" s="28" t="s">
        <v>53</v>
      </c>
    </row>
    <row r="2" spans="1:1" x14ac:dyDescent="0.55000000000000004">
      <c r="A2" s="29" t="s">
        <v>54</v>
      </c>
    </row>
    <row r="3" spans="1:1" x14ac:dyDescent="0.55000000000000004">
      <c r="A3" s="29" t="s">
        <v>55</v>
      </c>
    </row>
    <row r="4" spans="1:1" x14ac:dyDescent="0.55000000000000004">
      <c r="A4" s="29" t="s">
        <v>56</v>
      </c>
    </row>
    <row r="5" spans="1:1" x14ac:dyDescent="0.55000000000000004">
      <c r="A5" s="29" t="s">
        <v>57</v>
      </c>
    </row>
    <row r="6" spans="1:1" x14ac:dyDescent="0.55000000000000004">
      <c r="A6" s="29" t="s">
        <v>58</v>
      </c>
    </row>
    <row r="7" spans="1:1" x14ac:dyDescent="0.55000000000000004">
      <c r="A7" s="29" t="s">
        <v>59</v>
      </c>
    </row>
    <row r="8" spans="1:1" x14ac:dyDescent="0.55000000000000004">
      <c r="A8" s="29" t="s">
        <v>60</v>
      </c>
    </row>
    <row r="9" spans="1:1" x14ac:dyDescent="0.55000000000000004">
      <c r="A9" s="29" t="s">
        <v>61</v>
      </c>
    </row>
    <row r="10" spans="1:1" x14ac:dyDescent="0.55000000000000004">
      <c r="A10" s="29" t="s">
        <v>62</v>
      </c>
    </row>
    <row r="11" spans="1:1" x14ac:dyDescent="0.55000000000000004">
      <c r="A11" s="28" t="s">
        <v>63</v>
      </c>
    </row>
    <row r="12" spans="1:1" x14ac:dyDescent="0.55000000000000004">
      <c r="A12" s="29" t="s">
        <v>64</v>
      </c>
    </row>
    <row r="13" spans="1:1" x14ac:dyDescent="0.55000000000000004">
      <c r="A13" s="29" t="s">
        <v>65</v>
      </c>
    </row>
    <row r="14" spans="1:1" x14ac:dyDescent="0.55000000000000004">
      <c r="A14" s="29" t="s">
        <v>66</v>
      </c>
    </row>
    <row r="15" spans="1:1" x14ac:dyDescent="0.55000000000000004">
      <c r="A15" s="29" t="s">
        <v>67</v>
      </c>
    </row>
    <row r="16" spans="1:1" x14ac:dyDescent="0.55000000000000004">
      <c r="A16" s="29" t="s">
        <v>68</v>
      </c>
    </row>
    <row r="17" spans="1:1" x14ac:dyDescent="0.55000000000000004">
      <c r="A17" s="29" t="s">
        <v>69</v>
      </c>
    </row>
    <row r="18" spans="1:1" x14ac:dyDescent="0.55000000000000004">
      <c r="A18" s="29" t="s">
        <v>70</v>
      </c>
    </row>
    <row r="19" spans="1:1" x14ac:dyDescent="0.55000000000000004">
      <c r="A19" s="29" t="s">
        <v>71</v>
      </c>
    </row>
    <row r="20" spans="1:1" x14ac:dyDescent="0.55000000000000004">
      <c r="A20" s="29" t="s">
        <v>62</v>
      </c>
    </row>
    <row r="21" spans="1:1" x14ac:dyDescent="0.55000000000000004">
      <c r="A21" s="29" t="s">
        <v>72</v>
      </c>
    </row>
    <row r="22" spans="1:1" x14ac:dyDescent="0.55000000000000004">
      <c r="A22" s="29" t="s">
        <v>73</v>
      </c>
    </row>
    <row r="23" spans="1:1" x14ac:dyDescent="0.55000000000000004">
      <c r="A23" s="29" t="s">
        <v>74</v>
      </c>
    </row>
    <row r="24" spans="1:1" x14ac:dyDescent="0.55000000000000004">
      <c r="A24" s="29" t="s">
        <v>75</v>
      </c>
    </row>
    <row r="25" spans="1:1" x14ac:dyDescent="0.55000000000000004">
      <c r="A25" s="29" t="s">
        <v>76</v>
      </c>
    </row>
    <row r="26" spans="1:1" x14ac:dyDescent="0.55000000000000004">
      <c r="A26" s="29" t="s">
        <v>77</v>
      </c>
    </row>
    <row r="27" spans="1:1" x14ac:dyDescent="0.55000000000000004">
      <c r="A27" s="29" t="s">
        <v>78</v>
      </c>
    </row>
    <row r="28" spans="1:1" x14ac:dyDescent="0.55000000000000004">
      <c r="A28" s="29" t="s">
        <v>79</v>
      </c>
    </row>
    <row r="29" spans="1:1" x14ac:dyDescent="0.55000000000000004">
      <c r="A29" s="29" t="s">
        <v>80</v>
      </c>
    </row>
    <row r="30" spans="1:1" x14ac:dyDescent="0.55000000000000004">
      <c r="A30" s="29" t="s">
        <v>62</v>
      </c>
    </row>
    <row r="31" spans="1:1" x14ac:dyDescent="0.55000000000000004">
      <c r="A31" s="28" t="s">
        <v>81</v>
      </c>
    </row>
    <row r="32" spans="1:1" x14ac:dyDescent="0.55000000000000004">
      <c r="A32" s="29" t="s">
        <v>82</v>
      </c>
    </row>
    <row r="33" spans="1:1" x14ac:dyDescent="0.55000000000000004">
      <c r="A33" s="29" t="s">
        <v>83</v>
      </c>
    </row>
    <row r="34" spans="1:1" x14ac:dyDescent="0.55000000000000004">
      <c r="A34" s="29" t="s">
        <v>84</v>
      </c>
    </row>
    <row r="35" spans="1:1" x14ac:dyDescent="0.55000000000000004">
      <c r="A35" s="29" t="s">
        <v>85</v>
      </c>
    </row>
    <row r="36" spans="1:1" x14ac:dyDescent="0.55000000000000004">
      <c r="A36" s="29" t="s">
        <v>86</v>
      </c>
    </row>
    <row r="37" spans="1:1" x14ac:dyDescent="0.55000000000000004">
      <c r="A37" s="29" t="s">
        <v>87</v>
      </c>
    </row>
    <row r="38" spans="1:1" x14ac:dyDescent="0.55000000000000004">
      <c r="A38" s="29" t="s">
        <v>88</v>
      </c>
    </row>
    <row r="39" spans="1:1" x14ac:dyDescent="0.55000000000000004">
      <c r="A39" s="29" t="s">
        <v>89</v>
      </c>
    </row>
    <row r="40" spans="1:1" x14ac:dyDescent="0.55000000000000004">
      <c r="A40" s="29" t="s">
        <v>62</v>
      </c>
    </row>
    <row r="41" spans="1:1" x14ac:dyDescent="0.55000000000000004">
      <c r="A41" s="28" t="s">
        <v>90</v>
      </c>
    </row>
    <row r="42" spans="1:1" x14ac:dyDescent="0.55000000000000004">
      <c r="A42" s="29" t="s">
        <v>91</v>
      </c>
    </row>
    <row r="43" spans="1:1" x14ac:dyDescent="0.55000000000000004">
      <c r="A43" s="29" t="s">
        <v>92</v>
      </c>
    </row>
    <row r="44" spans="1:1" x14ac:dyDescent="0.55000000000000004">
      <c r="A44" s="29" t="s">
        <v>93</v>
      </c>
    </row>
    <row r="45" spans="1:1" x14ac:dyDescent="0.55000000000000004">
      <c r="A45" s="29" t="s">
        <v>94</v>
      </c>
    </row>
    <row r="46" spans="1:1" x14ac:dyDescent="0.55000000000000004">
      <c r="A46" s="29" t="s">
        <v>95</v>
      </c>
    </row>
    <row r="47" spans="1:1" x14ac:dyDescent="0.55000000000000004">
      <c r="A47" s="29" t="s">
        <v>96</v>
      </c>
    </row>
    <row r="48" spans="1:1" x14ac:dyDescent="0.55000000000000004">
      <c r="A48" s="29" t="s">
        <v>97</v>
      </c>
    </row>
    <row r="49" spans="1:1" x14ac:dyDescent="0.55000000000000004">
      <c r="A49" s="29" t="s">
        <v>98</v>
      </c>
    </row>
    <row r="50" spans="1:1" x14ac:dyDescent="0.55000000000000004">
      <c r="A50" s="29" t="s">
        <v>62</v>
      </c>
    </row>
    <row r="51" spans="1:1" x14ac:dyDescent="0.55000000000000004">
      <c r="A51" s="28" t="s">
        <v>99</v>
      </c>
    </row>
    <row r="52" spans="1:1" x14ac:dyDescent="0.55000000000000004">
      <c r="A52" s="29" t="s">
        <v>100</v>
      </c>
    </row>
    <row r="53" spans="1:1" x14ac:dyDescent="0.55000000000000004">
      <c r="A53" s="29" t="s">
        <v>101</v>
      </c>
    </row>
    <row r="54" spans="1:1" x14ac:dyDescent="0.55000000000000004">
      <c r="A54" s="29" t="s">
        <v>102</v>
      </c>
    </row>
    <row r="55" spans="1:1" x14ac:dyDescent="0.55000000000000004">
      <c r="A55" s="29" t="s">
        <v>103</v>
      </c>
    </row>
    <row r="56" spans="1:1" x14ac:dyDescent="0.55000000000000004">
      <c r="A56" s="29" t="s">
        <v>104</v>
      </c>
    </row>
    <row r="57" spans="1:1" x14ac:dyDescent="0.55000000000000004">
      <c r="A57" s="29" t="s">
        <v>105</v>
      </c>
    </row>
    <row r="58" spans="1:1" x14ac:dyDescent="0.55000000000000004">
      <c r="A58" s="29" t="s">
        <v>106</v>
      </c>
    </row>
    <row r="59" spans="1:1" x14ac:dyDescent="0.55000000000000004">
      <c r="A59" s="29" t="s">
        <v>107</v>
      </c>
    </row>
    <row r="60" spans="1:1" x14ac:dyDescent="0.55000000000000004">
      <c r="A60" s="29" t="s">
        <v>62</v>
      </c>
    </row>
    <row r="61" spans="1:1" x14ac:dyDescent="0.55000000000000004">
      <c r="A61" s="28" t="s">
        <v>108</v>
      </c>
    </row>
    <row r="62" spans="1:1" x14ac:dyDescent="0.55000000000000004">
      <c r="A62" s="29" t="s">
        <v>109</v>
      </c>
    </row>
    <row r="63" spans="1:1" x14ac:dyDescent="0.55000000000000004">
      <c r="A63" s="29" t="s">
        <v>110</v>
      </c>
    </row>
    <row r="64" spans="1:1" x14ac:dyDescent="0.55000000000000004">
      <c r="A64" s="29" t="s">
        <v>111</v>
      </c>
    </row>
    <row r="65" spans="1:1" x14ac:dyDescent="0.55000000000000004">
      <c r="A65" s="29" t="s">
        <v>112</v>
      </c>
    </row>
    <row r="66" spans="1:1" x14ac:dyDescent="0.55000000000000004">
      <c r="A66" s="29" t="s">
        <v>113</v>
      </c>
    </row>
    <row r="67" spans="1:1" x14ac:dyDescent="0.55000000000000004">
      <c r="A67" s="29" t="s">
        <v>114</v>
      </c>
    </row>
    <row r="68" spans="1:1" x14ac:dyDescent="0.55000000000000004">
      <c r="A68" s="29" t="s">
        <v>115</v>
      </c>
    </row>
    <row r="69" spans="1:1" x14ac:dyDescent="0.55000000000000004">
      <c r="A69" s="29" t="s">
        <v>116</v>
      </c>
    </row>
    <row r="70" spans="1:1" x14ac:dyDescent="0.55000000000000004">
      <c r="A70" s="29" t="s">
        <v>62</v>
      </c>
    </row>
    <row r="71" spans="1:1" x14ac:dyDescent="0.55000000000000004">
      <c r="A71" s="28" t="s">
        <v>117</v>
      </c>
    </row>
    <row r="72" spans="1:1" x14ac:dyDescent="0.55000000000000004">
      <c r="A72" s="29" t="s">
        <v>118</v>
      </c>
    </row>
    <row r="73" spans="1:1" x14ac:dyDescent="0.55000000000000004">
      <c r="A73" s="29" t="s">
        <v>119</v>
      </c>
    </row>
    <row r="74" spans="1:1" x14ac:dyDescent="0.55000000000000004">
      <c r="A74" s="29" t="s">
        <v>120</v>
      </c>
    </row>
    <row r="75" spans="1:1" x14ac:dyDescent="0.55000000000000004">
      <c r="A75" s="29" t="s">
        <v>121</v>
      </c>
    </row>
    <row r="76" spans="1:1" x14ac:dyDescent="0.55000000000000004">
      <c r="A76" s="29" t="s">
        <v>122</v>
      </c>
    </row>
    <row r="77" spans="1:1" x14ac:dyDescent="0.55000000000000004">
      <c r="A77" s="29" t="s">
        <v>123</v>
      </c>
    </row>
    <row r="78" spans="1:1" x14ac:dyDescent="0.55000000000000004">
      <c r="A78" s="29" t="s">
        <v>124</v>
      </c>
    </row>
    <row r="79" spans="1:1" x14ac:dyDescent="0.55000000000000004">
      <c r="A79" s="29" t="s">
        <v>125</v>
      </c>
    </row>
    <row r="80" spans="1:1" x14ac:dyDescent="0.55000000000000004">
      <c r="A80" s="29" t="s">
        <v>62</v>
      </c>
    </row>
    <row r="81" spans="1:1" x14ac:dyDescent="0.55000000000000004">
      <c r="A81" s="29" t="s">
        <v>126</v>
      </c>
    </row>
    <row r="82" spans="1:1" x14ac:dyDescent="0.55000000000000004">
      <c r="A82" s="29" t="s">
        <v>127</v>
      </c>
    </row>
    <row r="83" spans="1:1" x14ac:dyDescent="0.55000000000000004">
      <c r="A83" s="29" t="s">
        <v>128</v>
      </c>
    </row>
    <row r="84" spans="1:1" x14ac:dyDescent="0.55000000000000004">
      <c r="A84" s="29" t="s">
        <v>129</v>
      </c>
    </row>
    <row r="85" spans="1:1" x14ac:dyDescent="0.55000000000000004">
      <c r="A85" s="29" t="s">
        <v>130</v>
      </c>
    </row>
    <row r="86" spans="1:1" x14ac:dyDescent="0.55000000000000004">
      <c r="A86" s="29" t="s">
        <v>131</v>
      </c>
    </row>
    <row r="87" spans="1:1" x14ac:dyDescent="0.55000000000000004">
      <c r="A87" s="29" t="s">
        <v>132</v>
      </c>
    </row>
    <row r="88" spans="1:1" x14ac:dyDescent="0.55000000000000004">
      <c r="A88" s="29" t="s">
        <v>133</v>
      </c>
    </row>
    <row r="89" spans="1:1" x14ac:dyDescent="0.55000000000000004">
      <c r="A89" s="29" t="s">
        <v>134</v>
      </c>
    </row>
    <row r="90" spans="1:1" x14ac:dyDescent="0.55000000000000004">
      <c r="A90" s="29" t="s">
        <v>62</v>
      </c>
    </row>
    <row r="91" spans="1:1" x14ac:dyDescent="0.55000000000000004">
      <c r="A91" s="28" t="s">
        <v>135</v>
      </c>
    </row>
    <row r="92" spans="1:1" x14ac:dyDescent="0.55000000000000004">
      <c r="A92" s="29" t="s">
        <v>136</v>
      </c>
    </row>
    <row r="93" spans="1:1" x14ac:dyDescent="0.55000000000000004">
      <c r="A93" s="29" t="s">
        <v>137</v>
      </c>
    </row>
    <row r="94" spans="1:1" x14ac:dyDescent="0.55000000000000004">
      <c r="A94" s="29" t="s">
        <v>138</v>
      </c>
    </row>
    <row r="95" spans="1:1" x14ac:dyDescent="0.55000000000000004">
      <c r="A95" s="29" t="s">
        <v>139</v>
      </c>
    </row>
    <row r="96" spans="1:1" x14ac:dyDescent="0.55000000000000004">
      <c r="A96" s="29" t="s">
        <v>140</v>
      </c>
    </row>
    <row r="97" spans="1:1" x14ac:dyDescent="0.55000000000000004">
      <c r="A97" s="29" t="s">
        <v>141</v>
      </c>
    </row>
    <row r="98" spans="1:1" x14ac:dyDescent="0.55000000000000004">
      <c r="A98" s="29" t="s">
        <v>142</v>
      </c>
    </row>
    <row r="99" spans="1:1" x14ac:dyDescent="0.55000000000000004">
      <c r="A99" s="29" t="s">
        <v>143</v>
      </c>
    </row>
    <row r="100" spans="1:1" x14ac:dyDescent="0.55000000000000004">
      <c r="A100" s="29" t="s">
        <v>62</v>
      </c>
    </row>
    <row r="101" spans="1:1" x14ac:dyDescent="0.55000000000000004">
      <c r="A101" s="29" t="s">
        <v>72</v>
      </c>
    </row>
    <row r="102" spans="1:1" x14ac:dyDescent="0.55000000000000004">
      <c r="A102" s="29" t="s">
        <v>144</v>
      </c>
    </row>
    <row r="103" spans="1:1" x14ac:dyDescent="0.55000000000000004">
      <c r="A103" s="29" t="s">
        <v>145</v>
      </c>
    </row>
    <row r="104" spans="1:1" x14ac:dyDescent="0.55000000000000004">
      <c r="A104" s="29" t="s">
        <v>146</v>
      </c>
    </row>
    <row r="105" spans="1:1" x14ac:dyDescent="0.55000000000000004">
      <c r="A105" s="29" t="s">
        <v>147</v>
      </c>
    </row>
    <row r="106" spans="1:1" x14ac:dyDescent="0.55000000000000004">
      <c r="A106" s="29" t="s">
        <v>148</v>
      </c>
    </row>
    <row r="107" spans="1:1" x14ac:dyDescent="0.55000000000000004">
      <c r="A107" s="29" t="s">
        <v>149</v>
      </c>
    </row>
    <row r="108" spans="1:1" x14ac:dyDescent="0.55000000000000004">
      <c r="A108" s="29" t="s">
        <v>150</v>
      </c>
    </row>
    <row r="109" spans="1:1" x14ac:dyDescent="0.55000000000000004">
      <c r="A109" s="29" t="s">
        <v>151</v>
      </c>
    </row>
    <row r="110" spans="1:1" x14ac:dyDescent="0.55000000000000004">
      <c r="A110" s="29" t="s">
        <v>62</v>
      </c>
    </row>
    <row r="111" spans="1:1" x14ac:dyDescent="0.55000000000000004">
      <c r="A111" s="28" t="s">
        <v>152</v>
      </c>
    </row>
    <row r="112" spans="1:1" x14ac:dyDescent="0.55000000000000004">
      <c r="A112" s="29" t="s">
        <v>153</v>
      </c>
    </row>
    <row r="113" spans="1:1" x14ac:dyDescent="0.55000000000000004">
      <c r="A113" s="29" t="s">
        <v>154</v>
      </c>
    </row>
    <row r="114" spans="1:1" x14ac:dyDescent="0.55000000000000004">
      <c r="A114" s="29" t="s">
        <v>155</v>
      </c>
    </row>
    <row r="115" spans="1:1" x14ac:dyDescent="0.55000000000000004">
      <c r="A115" s="29" t="s">
        <v>156</v>
      </c>
    </row>
    <row r="116" spans="1:1" x14ac:dyDescent="0.55000000000000004">
      <c r="A116" s="29" t="s">
        <v>157</v>
      </c>
    </row>
    <row r="117" spans="1:1" x14ac:dyDescent="0.55000000000000004">
      <c r="A117" s="29" t="s">
        <v>158</v>
      </c>
    </row>
    <row r="118" spans="1:1" x14ac:dyDescent="0.55000000000000004">
      <c r="A118" s="29" t="s">
        <v>159</v>
      </c>
    </row>
    <row r="119" spans="1:1" x14ac:dyDescent="0.55000000000000004">
      <c r="A119" s="29" t="s">
        <v>160</v>
      </c>
    </row>
    <row r="120" spans="1:1" x14ac:dyDescent="0.55000000000000004">
      <c r="A120" s="29" t="s">
        <v>62</v>
      </c>
    </row>
    <row r="121" spans="1:1" x14ac:dyDescent="0.55000000000000004">
      <c r="A121" s="29" t="s">
        <v>126</v>
      </c>
    </row>
    <row r="122" spans="1:1" x14ac:dyDescent="0.55000000000000004">
      <c r="A122" s="29" t="s">
        <v>161</v>
      </c>
    </row>
    <row r="123" spans="1:1" x14ac:dyDescent="0.55000000000000004">
      <c r="A123" s="29" t="s">
        <v>162</v>
      </c>
    </row>
    <row r="124" spans="1:1" x14ac:dyDescent="0.55000000000000004">
      <c r="A124" s="29" t="s">
        <v>163</v>
      </c>
    </row>
    <row r="125" spans="1:1" x14ac:dyDescent="0.55000000000000004">
      <c r="A125" s="29" t="s">
        <v>164</v>
      </c>
    </row>
    <row r="126" spans="1:1" x14ac:dyDescent="0.55000000000000004">
      <c r="A126" s="29" t="s">
        <v>165</v>
      </c>
    </row>
    <row r="127" spans="1:1" x14ac:dyDescent="0.55000000000000004">
      <c r="A127" s="29" t="s">
        <v>166</v>
      </c>
    </row>
    <row r="128" spans="1:1" x14ac:dyDescent="0.55000000000000004">
      <c r="A128" s="29" t="s">
        <v>167</v>
      </c>
    </row>
    <row r="129" spans="1:1" x14ac:dyDescent="0.55000000000000004">
      <c r="A129" s="29" t="s">
        <v>168</v>
      </c>
    </row>
    <row r="130" spans="1:1" x14ac:dyDescent="0.55000000000000004">
      <c r="A130" s="29" t="s">
        <v>62</v>
      </c>
    </row>
    <row r="131" spans="1:1" x14ac:dyDescent="0.55000000000000004">
      <c r="A131" s="29" t="s">
        <v>72</v>
      </c>
    </row>
    <row r="132" spans="1:1" x14ac:dyDescent="0.55000000000000004">
      <c r="A132" s="29" t="s">
        <v>169</v>
      </c>
    </row>
    <row r="133" spans="1:1" x14ac:dyDescent="0.55000000000000004">
      <c r="A133" s="29" t="s">
        <v>170</v>
      </c>
    </row>
    <row r="134" spans="1:1" x14ac:dyDescent="0.55000000000000004">
      <c r="A134" s="29" t="s">
        <v>171</v>
      </c>
    </row>
    <row r="135" spans="1:1" x14ac:dyDescent="0.55000000000000004">
      <c r="A135" s="29" t="s">
        <v>172</v>
      </c>
    </row>
    <row r="136" spans="1:1" x14ac:dyDescent="0.55000000000000004">
      <c r="A136" s="29" t="s">
        <v>173</v>
      </c>
    </row>
    <row r="137" spans="1:1" x14ac:dyDescent="0.55000000000000004">
      <c r="A137" s="29" t="s">
        <v>174</v>
      </c>
    </row>
    <row r="138" spans="1:1" x14ac:dyDescent="0.55000000000000004">
      <c r="A138" s="29" t="s">
        <v>175</v>
      </c>
    </row>
    <row r="139" spans="1:1" x14ac:dyDescent="0.55000000000000004">
      <c r="A139" s="29" t="s">
        <v>176</v>
      </c>
    </row>
    <row r="140" spans="1:1" x14ac:dyDescent="0.55000000000000004">
      <c r="A140" s="29" t="s">
        <v>62</v>
      </c>
    </row>
    <row r="141" spans="1:1" x14ac:dyDescent="0.55000000000000004">
      <c r="A141" s="28" t="s">
        <v>177</v>
      </c>
    </row>
    <row r="142" spans="1:1" x14ac:dyDescent="0.55000000000000004">
      <c r="A142" s="29" t="s">
        <v>178</v>
      </c>
    </row>
    <row r="143" spans="1:1" x14ac:dyDescent="0.55000000000000004">
      <c r="A143" s="29" t="s">
        <v>179</v>
      </c>
    </row>
    <row r="144" spans="1:1" x14ac:dyDescent="0.55000000000000004">
      <c r="A144" s="29" t="s">
        <v>180</v>
      </c>
    </row>
    <row r="145" spans="1:1" x14ac:dyDescent="0.55000000000000004">
      <c r="A145" s="29" t="s">
        <v>181</v>
      </c>
    </row>
    <row r="146" spans="1:1" x14ac:dyDescent="0.55000000000000004">
      <c r="A146" s="29" t="s">
        <v>182</v>
      </c>
    </row>
    <row r="147" spans="1:1" x14ac:dyDescent="0.55000000000000004">
      <c r="A147" s="29" t="s">
        <v>183</v>
      </c>
    </row>
    <row r="148" spans="1:1" x14ac:dyDescent="0.55000000000000004">
      <c r="A148" s="29" t="s">
        <v>184</v>
      </c>
    </row>
    <row r="149" spans="1:1" x14ac:dyDescent="0.55000000000000004">
      <c r="A149" s="29" t="s">
        <v>185</v>
      </c>
    </row>
    <row r="150" spans="1:1" x14ac:dyDescent="0.55000000000000004">
      <c r="A150" s="29" t="s">
        <v>62</v>
      </c>
    </row>
    <row r="151" spans="1:1" x14ac:dyDescent="0.55000000000000004">
      <c r="A151" s="29" t="s">
        <v>126</v>
      </c>
    </row>
    <row r="152" spans="1:1" x14ac:dyDescent="0.55000000000000004">
      <c r="A152" s="29" t="s">
        <v>186</v>
      </c>
    </row>
    <row r="153" spans="1:1" x14ac:dyDescent="0.55000000000000004">
      <c r="A153" s="29" t="s">
        <v>187</v>
      </c>
    </row>
    <row r="154" spans="1:1" x14ac:dyDescent="0.55000000000000004">
      <c r="A154" s="29" t="s">
        <v>188</v>
      </c>
    </row>
    <row r="155" spans="1:1" x14ac:dyDescent="0.55000000000000004">
      <c r="A155" s="29" t="s">
        <v>189</v>
      </c>
    </row>
    <row r="156" spans="1:1" x14ac:dyDescent="0.55000000000000004">
      <c r="A156" s="29" t="s">
        <v>190</v>
      </c>
    </row>
    <row r="157" spans="1:1" x14ac:dyDescent="0.55000000000000004">
      <c r="A157" s="29" t="s">
        <v>191</v>
      </c>
    </row>
    <row r="158" spans="1:1" x14ac:dyDescent="0.55000000000000004">
      <c r="A158" s="29" t="s">
        <v>192</v>
      </c>
    </row>
    <row r="159" spans="1:1" x14ac:dyDescent="0.55000000000000004">
      <c r="A159" s="29" t="s">
        <v>193</v>
      </c>
    </row>
    <row r="160" spans="1:1" x14ac:dyDescent="0.55000000000000004">
      <c r="A160" s="29" t="s">
        <v>62</v>
      </c>
    </row>
    <row r="161" spans="1:1" x14ac:dyDescent="0.55000000000000004">
      <c r="A161" s="28" t="s">
        <v>194</v>
      </c>
    </row>
    <row r="162" spans="1:1" x14ac:dyDescent="0.55000000000000004">
      <c r="A162" s="29" t="s">
        <v>195</v>
      </c>
    </row>
    <row r="163" spans="1:1" x14ac:dyDescent="0.55000000000000004">
      <c r="A163" s="29" t="s">
        <v>196</v>
      </c>
    </row>
    <row r="164" spans="1:1" x14ac:dyDescent="0.55000000000000004">
      <c r="A164" s="29" t="s">
        <v>197</v>
      </c>
    </row>
    <row r="165" spans="1:1" x14ac:dyDescent="0.55000000000000004">
      <c r="A165" s="29" t="s">
        <v>198</v>
      </c>
    </row>
    <row r="166" spans="1:1" x14ac:dyDescent="0.55000000000000004">
      <c r="A166" s="29" t="s">
        <v>199</v>
      </c>
    </row>
    <row r="167" spans="1:1" x14ac:dyDescent="0.55000000000000004">
      <c r="A167" s="29" t="s">
        <v>200</v>
      </c>
    </row>
    <row r="168" spans="1:1" x14ac:dyDescent="0.55000000000000004">
      <c r="A168" s="29" t="s">
        <v>201</v>
      </c>
    </row>
    <row r="169" spans="1:1" x14ac:dyDescent="0.55000000000000004">
      <c r="A169" s="29" t="s">
        <v>202</v>
      </c>
    </row>
    <row r="170" spans="1:1" x14ac:dyDescent="0.55000000000000004">
      <c r="A170" s="29" t="s">
        <v>62</v>
      </c>
    </row>
    <row r="171" spans="1:1" x14ac:dyDescent="0.55000000000000004">
      <c r="A171" s="28" t="s">
        <v>203</v>
      </c>
    </row>
    <row r="172" spans="1:1" x14ac:dyDescent="0.55000000000000004">
      <c r="A172" s="29" t="s">
        <v>204</v>
      </c>
    </row>
    <row r="173" spans="1:1" x14ac:dyDescent="0.55000000000000004">
      <c r="A173" s="29" t="s">
        <v>205</v>
      </c>
    </row>
    <row r="174" spans="1:1" x14ac:dyDescent="0.55000000000000004">
      <c r="A174" s="29" t="s">
        <v>206</v>
      </c>
    </row>
    <row r="175" spans="1:1" x14ac:dyDescent="0.55000000000000004">
      <c r="A175" s="29" t="s">
        <v>207</v>
      </c>
    </row>
    <row r="176" spans="1:1" x14ac:dyDescent="0.55000000000000004">
      <c r="A176" s="29" t="s">
        <v>208</v>
      </c>
    </row>
    <row r="177" spans="1:1" x14ac:dyDescent="0.55000000000000004">
      <c r="A177" s="29" t="s">
        <v>209</v>
      </c>
    </row>
    <row r="178" spans="1:1" x14ac:dyDescent="0.55000000000000004">
      <c r="A178" s="29" t="s">
        <v>210</v>
      </c>
    </row>
    <row r="179" spans="1:1" x14ac:dyDescent="0.55000000000000004">
      <c r="A179" s="29" t="s">
        <v>211</v>
      </c>
    </row>
    <row r="180" spans="1:1" x14ac:dyDescent="0.55000000000000004">
      <c r="A180" s="29" t="s">
        <v>62</v>
      </c>
    </row>
    <row r="181" spans="1:1" x14ac:dyDescent="0.55000000000000004">
      <c r="A181" s="28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528F-6E05-4635-8844-2CEAE176F0C3}">
  <dimension ref="B2:L79"/>
  <sheetViews>
    <sheetView showGridLines="0" tabSelected="1" workbookViewId="0">
      <selection activeCell="R18" sqref="R18"/>
    </sheetView>
  </sheetViews>
  <sheetFormatPr baseColWidth="10" defaultRowHeight="14.4" x14ac:dyDescent="0.55000000000000004"/>
  <cols>
    <col min="1" max="1" width="3.47265625" customWidth="1"/>
    <col min="2" max="2" width="6.3671875" style="1" customWidth="1"/>
    <col min="3" max="3" width="9.7890625" style="15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5.3671875" customWidth="1"/>
    <col min="9" max="9" width="8.05078125" bestFit="1" customWidth="1"/>
    <col min="10" max="10" width="8.05078125" customWidth="1"/>
    <col min="11" max="11" width="9.83984375" style="1" customWidth="1"/>
    <col min="12" max="12" width="10.20703125" customWidth="1"/>
    <col min="15" max="15" width="9.9453125" customWidth="1"/>
  </cols>
  <sheetData>
    <row r="2" spans="2:12" ht="18.3" x14ac:dyDescent="0.7">
      <c r="B2" s="14" t="s">
        <v>44</v>
      </c>
      <c r="D2" s="16"/>
    </row>
    <row r="3" spans="2:12" x14ac:dyDescent="0.55000000000000004">
      <c r="C3" s="17"/>
      <c r="K3" s="27" t="s">
        <v>16</v>
      </c>
    </row>
    <row r="4" spans="2:12" x14ac:dyDescent="0.55000000000000004">
      <c r="B4" s="26" t="s">
        <v>45</v>
      </c>
      <c r="C4" s="27" t="s">
        <v>46</v>
      </c>
      <c r="D4" s="27" t="s">
        <v>7</v>
      </c>
      <c r="E4" s="27" t="s">
        <v>8</v>
      </c>
      <c r="F4" s="27" t="s">
        <v>9</v>
      </c>
      <c r="G4" s="27" t="s">
        <v>10</v>
      </c>
      <c r="H4" s="27" t="s">
        <v>47</v>
      </c>
      <c r="I4" s="27" t="s">
        <v>12</v>
      </c>
      <c r="J4" s="27" t="s">
        <v>48</v>
      </c>
      <c r="K4" s="18">
        <v>0</v>
      </c>
      <c r="L4" s="27" t="s">
        <v>21</v>
      </c>
    </row>
    <row r="5" spans="2:12" x14ac:dyDescent="0.55000000000000004">
      <c r="B5" s="19" t="str">
        <f>aux!A2</f>
        <v>GILD</v>
      </c>
      <c r="C5" s="1" t="str">
        <f>aux!B2</f>
        <v>Long</v>
      </c>
      <c r="D5" s="20">
        <f>aux!C2</f>
        <v>44929</v>
      </c>
      <c r="E5" s="1">
        <f>aux!D2</f>
        <v>85.08</v>
      </c>
      <c r="F5" s="20">
        <f>aux!E2</f>
        <v>44958</v>
      </c>
      <c r="G5" s="1">
        <f>aux!F2</f>
        <v>84.01</v>
      </c>
      <c r="H5" s="1">
        <f>aux!J2</f>
        <v>232</v>
      </c>
      <c r="I5" s="21">
        <f>aux!H2</f>
        <v>-268.24</v>
      </c>
      <c r="J5" s="22">
        <f>aux!I2</f>
        <v>-1.3599999999999999E-2</v>
      </c>
      <c r="K5" s="2">
        <f>aux!L2</f>
        <v>-268.24</v>
      </c>
      <c r="L5" s="23" t="str">
        <f>aux!Q2</f>
        <v>0/0</v>
      </c>
    </row>
    <row r="6" spans="2:12" x14ac:dyDescent="0.55000000000000004">
      <c r="B6" s="19" t="str">
        <f>aux!A3</f>
        <v>AZN</v>
      </c>
      <c r="C6" s="1" t="str">
        <f>aux!B3</f>
        <v>Long</v>
      </c>
      <c r="D6" s="20">
        <f>aux!C3</f>
        <v>44929</v>
      </c>
      <c r="E6" s="1">
        <f>aux!D3</f>
        <v>68.650000000000006</v>
      </c>
      <c r="F6" s="20">
        <f>aux!E3</f>
        <v>44958</v>
      </c>
      <c r="G6" s="1">
        <f>aux!F3</f>
        <v>64.44</v>
      </c>
      <c r="H6" s="1">
        <f>aux!J3</f>
        <v>294</v>
      </c>
      <c r="I6" s="21">
        <f>aux!H3</f>
        <v>-1257.74</v>
      </c>
      <c r="J6" s="22">
        <f>aux!I3</f>
        <v>-6.2300000000000001E-2</v>
      </c>
      <c r="K6" s="2">
        <f>aux!L3</f>
        <v>-1525.98</v>
      </c>
      <c r="L6" s="23" t="str">
        <f>aux!Q3</f>
        <v>0/0</v>
      </c>
    </row>
    <row r="7" spans="2:12" x14ac:dyDescent="0.55000000000000004">
      <c r="B7" s="19" t="str">
        <f>aux!A4</f>
        <v>KHC</v>
      </c>
      <c r="C7" s="1" t="str">
        <f>aux!B4</f>
        <v>Long</v>
      </c>
      <c r="D7" s="20">
        <f>aux!C4</f>
        <v>44929</v>
      </c>
      <c r="E7" s="1">
        <f>aux!D4</f>
        <v>40.53</v>
      </c>
      <c r="F7" s="20">
        <f>aux!E4</f>
        <v>44958</v>
      </c>
      <c r="G7" s="1">
        <f>aux!F4</f>
        <v>40.42</v>
      </c>
      <c r="H7" s="1">
        <f>aux!J4</f>
        <v>491</v>
      </c>
      <c r="I7" s="21">
        <f>aux!H4</f>
        <v>-74.010000000000005</v>
      </c>
      <c r="J7" s="22">
        <f>aux!I4</f>
        <v>-3.7000000000000002E-3</v>
      </c>
      <c r="K7" s="2">
        <f>aux!L4</f>
        <v>-1599.99</v>
      </c>
      <c r="L7" s="23" t="str">
        <f>aux!Q4</f>
        <v>0/0</v>
      </c>
    </row>
    <row r="8" spans="2:12" x14ac:dyDescent="0.55000000000000004">
      <c r="B8" s="19" t="str">
        <f>aux!A5</f>
        <v>ORLY</v>
      </c>
      <c r="C8" s="1" t="str">
        <f>aux!B5</f>
        <v>Long</v>
      </c>
      <c r="D8" s="20">
        <f>aux!C5</f>
        <v>44929</v>
      </c>
      <c r="E8" s="1">
        <f>aux!D5</f>
        <v>842.43</v>
      </c>
      <c r="F8" s="20">
        <f>aux!E5</f>
        <v>44958</v>
      </c>
      <c r="G8" s="1">
        <f>aux!F5</f>
        <v>788.56010000000003</v>
      </c>
      <c r="H8" s="1">
        <f>aux!J5</f>
        <v>23</v>
      </c>
      <c r="I8" s="21">
        <f>aux!H5</f>
        <v>-1259.01</v>
      </c>
      <c r="J8" s="22">
        <f>aux!I5</f>
        <v>-6.5000000000000002E-2</v>
      </c>
      <c r="K8" s="2">
        <f>aux!L5</f>
        <v>-2859</v>
      </c>
      <c r="L8" s="23" t="str">
        <f>aux!Q5</f>
        <v>0/0</v>
      </c>
    </row>
    <row r="9" spans="2:12" x14ac:dyDescent="0.55000000000000004">
      <c r="B9" s="19" t="str">
        <f>aux!A6</f>
        <v>ROST</v>
      </c>
      <c r="C9" s="1" t="str">
        <f>aux!B6</f>
        <v>Long</v>
      </c>
      <c r="D9" s="20">
        <f>aux!C6</f>
        <v>44929</v>
      </c>
      <c r="E9" s="1">
        <f>aux!D6</f>
        <v>116.23</v>
      </c>
      <c r="F9" s="20">
        <f>aux!E6</f>
        <v>44986</v>
      </c>
      <c r="G9" s="1">
        <f>aux!F6</f>
        <v>107.33029999999999</v>
      </c>
      <c r="H9" s="1">
        <f>aux!J6</f>
        <v>186</v>
      </c>
      <c r="I9" s="21">
        <f>aux!H6</f>
        <v>-1751.14</v>
      </c>
      <c r="J9" s="22">
        <f>aux!I6</f>
        <v>-7.85E-2</v>
      </c>
      <c r="K9" s="2">
        <f>aux!L6</f>
        <v>-4610.1400000000003</v>
      </c>
      <c r="L9" s="23" t="str">
        <f>aux!Q6</f>
        <v>1/1</v>
      </c>
    </row>
    <row r="10" spans="2:12" x14ac:dyDescent="0.55000000000000004">
      <c r="B10" s="19" t="str">
        <f>aux!A7</f>
        <v>CMCSA</v>
      </c>
      <c r="C10" s="1" t="str">
        <f>aux!B7</f>
        <v>Long</v>
      </c>
      <c r="D10" s="20">
        <f>aux!C7</f>
        <v>44958</v>
      </c>
      <c r="E10" s="1">
        <f>aux!D7</f>
        <v>38.963850000000001</v>
      </c>
      <c r="F10" s="20">
        <f>aux!E7</f>
        <v>44986</v>
      </c>
      <c r="G10" s="1">
        <f>aux!F7</f>
        <v>36.880000000000003</v>
      </c>
      <c r="H10" s="1">
        <f>aux!J7</f>
        <v>555</v>
      </c>
      <c r="I10" s="21">
        <f>aux!H7</f>
        <v>-1186.54</v>
      </c>
      <c r="J10" s="22">
        <f>aux!I7</f>
        <v>-5.4899999999999997E-2</v>
      </c>
      <c r="K10" s="2">
        <f>aux!L7</f>
        <v>-5796.68</v>
      </c>
      <c r="L10" s="23" t="str">
        <f>aux!Q7</f>
        <v>1/0</v>
      </c>
    </row>
    <row r="11" spans="2:12" x14ac:dyDescent="0.55000000000000004">
      <c r="B11" s="19" t="str">
        <f>aux!A8</f>
        <v>AVGO</v>
      </c>
      <c r="C11" s="1" t="str">
        <f>aux!B8</f>
        <v>Long</v>
      </c>
      <c r="D11" s="20">
        <f>aux!C8</f>
        <v>44958</v>
      </c>
      <c r="E11" s="1">
        <f>aux!D8</f>
        <v>583.4008</v>
      </c>
      <c r="F11" s="20">
        <f>aux!E8</f>
        <v>44986</v>
      </c>
      <c r="G11" s="1">
        <f>aux!F8</f>
        <v>594</v>
      </c>
      <c r="H11" s="1">
        <f>aux!J8</f>
        <v>36</v>
      </c>
      <c r="I11" s="21">
        <f>aux!H8</f>
        <v>351.57</v>
      </c>
      <c r="J11" s="22">
        <f>aux!I8</f>
        <v>1.67E-2</v>
      </c>
      <c r="K11" s="2">
        <f>aux!L8</f>
        <v>-5445.11</v>
      </c>
      <c r="L11" s="23" t="str">
        <f>aux!Q8</f>
        <v>1/0</v>
      </c>
    </row>
    <row r="12" spans="2:12" x14ac:dyDescent="0.55000000000000004">
      <c r="B12" s="19" t="str">
        <f>aux!A9</f>
        <v>IDXX</v>
      </c>
      <c r="C12" s="1" t="str">
        <f>aux!B9</f>
        <v>Long</v>
      </c>
      <c r="D12" s="20">
        <f>aux!C9</f>
        <v>44958</v>
      </c>
      <c r="E12" s="1">
        <f>aux!D9</f>
        <v>481.74209999999999</v>
      </c>
      <c r="F12" s="20">
        <f>aux!E9</f>
        <v>44986</v>
      </c>
      <c r="G12" s="1">
        <f>aux!F9</f>
        <v>470.86</v>
      </c>
      <c r="H12" s="1">
        <f>aux!J9</f>
        <v>43</v>
      </c>
      <c r="I12" s="21">
        <f>aux!H9</f>
        <v>-497.93</v>
      </c>
      <c r="J12" s="22">
        <f>aux!I9</f>
        <v>-2.4E-2</v>
      </c>
      <c r="K12" s="2">
        <f>aux!L9</f>
        <v>-5943.04</v>
      </c>
      <c r="L12" s="23" t="str">
        <f>aux!Q9</f>
        <v>1/0</v>
      </c>
    </row>
    <row r="13" spans="2:12" x14ac:dyDescent="0.55000000000000004">
      <c r="B13" s="19" t="str">
        <f>aux!A10</f>
        <v>PANW</v>
      </c>
      <c r="C13" s="1" t="str">
        <f>aux!B10</f>
        <v>Long</v>
      </c>
      <c r="D13" s="20">
        <f>aux!C10</f>
        <v>44986</v>
      </c>
      <c r="E13" s="1">
        <f>aux!D10</f>
        <v>186.88</v>
      </c>
      <c r="F13" s="20">
        <f>aux!E10</f>
        <v>45019</v>
      </c>
      <c r="G13" s="1">
        <f>aux!F10</f>
        <v>198.01</v>
      </c>
      <c r="H13" s="1">
        <f>aux!J10</f>
        <v>111</v>
      </c>
      <c r="I13" s="21">
        <f>aux!H10</f>
        <v>1215.43</v>
      </c>
      <c r="J13" s="22">
        <f>aux!I10</f>
        <v>5.8599999999999999E-2</v>
      </c>
      <c r="K13" s="2">
        <f>aux!L10</f>
        <v>-4727.6099999999997</v>
      </c>
      <c r="L13" s="23" t="str">
        <f>aux!Q10</f>
        <v>0/0</v>
      </c>
    </row>
    <row r="14" spans="2:12" x14ac:dyDescent="0.55000000000000004">
      <c r="B14" s="19" t="str">
        <f>aux!A11</f>
        <v>BKNG</v>
      </c>
      <c r="C14" s="1" t="str">
        <f>aux!B11</f>
        <v>Long</v>
      </c>
      <c r="D14" s="20">
        <f>aux!C11</f>
        <v>44958</v>
      </c>
      <c r="E14" s="1">
        <f>aux!D11</f>
        <v>2422.34</v>
      </c>
      <c r="F14" s="20">
        <f>aux!E11</f>
        <v>45047</v>
      </c>
      <c r="G14" s="1">
        <f>aux!F11</f>
        <v>2680.32</v>
      </c>
      <c r="H14" s="1">
        <f>aux!J11</f>
        <v>8</v>
      </c>
      <c r="I14" s="21">
        <f>aux!H11</f>
        <v>2043.84</v>
      </c>
      <c r="J14" s="22">
        <f>aux!I11</f>
        <v>0.1055</v>
      </c>
      <c r="K14" s="2">
        <f>aux!L11</f>
        <v>-2683.77</v>
      </c>
      <c r="L14" s="23" t="str">
        <f>aux!Q11</f>
        <v>0/0</v>
      </c>
    </row>
    <row r="15" spans="2:12" x14ac:dyDescent="0.55000000000000004">
      <c r="B15" s="19" t="str">
        <f>aux!A12</f>
        <v>CPRT</v>
      </c>
      <c r="C15" s="1" t="str">
        <f>aux!B12</f>
        <v>Long</v>
      </c>
      <c r="D15" s="20">
        <f>aux!C12</f>
        <v>44986</v>
      </c>
      <c r="E15" s="1">
        <f>aux!D12</f>
        <v>35.188090000000003</v>
      </c>
      <c r="F15" s="20">
        <f>aux!E12</f>
        <v>45047</v>
      </c>
      <c r="G15" s="1">
        <f>aux!F12</f>
        <v>39.11</v>
      </c>
      <c r="H15" s="1">
        <f>aux!J12</f>
        <v>600</v>
      </c>
      <c r="I15" s="21">
        <f>aux!H12</f>
        <v>2323.15</v>
      </c>
      <c r="J15" s="22">
        <f>aux!I12</f>
        <v>0.11</v>
      </c>
      <c r="K15" s="2">
        <f>aux!L12</f>
        <v>-360.62</v>
      </c>
      <c r="L15" s="23" t="str">
        <f>aux!Q12</f>
        <v>1/0</v>
      </c>
    </row>
    <row r="16" spans="2:12" x14ac:dyDescent="0.55000000000000004">
      <c r="B16" s="19" t="str">
        <f>aux!A13</f>
        <v>CDNS</v>
      </c>
      <c r="C16" s="1" t="str">
        <f>aux!B13</f>
        <v>Long</v>
      </c>
      <c r="D16" s="20">
        <f>aux!C13</f>
        <v>44986</v>
      </c>
      <c r="E16" s="1">
        <f>aux!D13</f>
        <v>193.14</v>
      </c>
      <c r="F16" s="20">
        <f>aux!E13</f>
        <v>45047</v>
      </c>
      <c r="G16" s="1">
        <f>aux!F13</f>
        <v>209.3073</v>
      </c>
      <c r="H16" s="1">
        <f>aux!J13</f>
        <v>108</v>
      </c>
      <c r="I16" s="21">
        <f>aux!H13</f>
        <v>1732.23</v>
      </c>
      <c r="J16" s="22">
        <f>aux!I13</f>
        <v>8.2299999999999998E-2</v>
      </c>
      <c r="K16" s="2">
        <f>aux!L13</f>
        <v>1371.61</v>
      </c>
      <c r="L16" s="23" t="str">
        <f>aux!Q13</f>
        <v>0/1</v>
      </c>
    </row>
    <row r="17" spans="2:12" x14ac:dyDescent="0.55000000000000004">
      <c r="B17" s="19" t="str">
        <f>aux!A14</f>
        <v>ANSS</v>
      </c>
      <c r="C17" s="1" t="str">
        <f>aux!B14</f>
        <v>Long</v>
      </c>
      <c r="D17" s="20">
        <f>aux!C14</f>
        <v>44986</v>
      </c>
      <c r="E17" s="1">
        <f>aux!D14</f>
        <v>302.45</v>
      </c>
      <c r="F17" s="20">
        <f>aux!E14</f>
        <v>45047</v>
      </c>
      <c r="G17" s="1">
        <f>aux!F14</f>
        <v>312.51830000000001</v>
      </c>
      <c r="H17" s="1">
        <f>aux!J14</f>
        <v>68</v>
      </c>
      <c r="I17" s="21">
        <f>aux!H14</f>
        <v>664.71</v>
      </c>
      <c r="J17" s="22">
        <f>aux!I14</f>
        <v>3.1899999999999998E-2</v>
      </c>
      <c r="K17" s="2">
        <f>aux!L14</f>
        <v>2036.32</v>
      </c>
      <c r="L17" s="23" t="str">
        <f>aux!Q14</f>
        <v>0/1</v>
      </c>
    </row>
    <row r="18" spans="2:12" x14ac:dyDescent="0.55000000000000004">
      <c r="B18" s="19" t="str">
        <f>aux!A15</f>
        <v>AAPL</v>
      </c>
      <c r="C18" s="1" t="str">
        <f>aux!B15</f>
        <v>Long</v>
      </c>
      <c r="D18" s="20">
        <f>aux!C15</f>
        <v>45019</v>
      </c>
      <c r="E18" s="1">
        <f>aux!D15</f>
        <v>164.27</v>
      </c>
      <c r="F18" s="20">
        <f>aux!E15</f>
        <v>45078</v>
      </c>
      <c r="G18" s="1">
        <f>aux!F15</f>
        <v>177.58199999999999</v>
      </c>
      <c r="H18" s="1">
        <f>aux!J15</f>
        <v>134</v>
      </c>
      <c r="I18" s="21">
        <f>aux!H15</f>
        <v>1780.44</v>
      </c>
      <c r="J18" s="22">
        <f>aux!I15</f>
        <v>7.9699999999999993E-2</v>
      </c>
      <c r="K18" s="2">
        <f>aux!L15</f>
        <v>3816.76</v>
      </c>
      <c r="L18" s="23" t="str">
        <f>aux!Q15</f>
        <v>0/1</v>
      </c>
    </row>
    <row r="19" spans="2:12" x14ac:dyDescent="0.55000000000000004">
      <c r="B19" s="19" t="str">
        <f>aux!A16</f>
        <v>MDLZ</v>
      </c>
      <c r="C19" s="1" t="str">
        <f>aux!B16</f>
        <v>Long</v>
      </c>
      <c r="D19" s="20">
        <f>aux!C16</f>
        <v>45047</v>
      </c>
      <c r="E19" s="1">
        <f>aux!D16</f>
        <v>76.52</v>
      </c>
      <c r="F19" s="20">
        <f>aux!E16</f>
        <v>45078</v>
      </c>
      <c r="G19" s="1">
        <f>aux!F16</f>
        <v>73.62</v>
      </c>
      <c r="H19" s="1">
        <f>aux!J16</f>
        <v>295</v>
      </c>
      <c r="I19" s="21">
        <f>aux!H16</f>
        <v>-875.5</v>
      </c>
      <c r="J19" s="22">
        <f>aux!I16</f>
        <v>-3.8800000000000001E-2</v>
      </c>
      <c r="K19" s="2">
        <f>aux!L16</f>
        <v>2941.26</v>
      </c>
      <c r="L19" s="23" t="str">
        <f>aux!Q16</f>
        <v>0/0</v>
      </c>
    </row>
    <row r="20" spans="2:12" x14ac:dyDescent="0.55000000000000004">
      <c r="B20" s="19" t="str">
        <f>aux!A17</f>
        <v>MSFT</v>
      </c>
      <c r="C20" s="1" t="str">
        <f>aux!B17</f>
        <v>Long</v>
      </c>
      <c r="D20" s="20">
        <f>aux!C17</f>
        <v>45047</v>
      </c>
      <c r="E20" s="1">
        <f>aux!D17</f>
        <v>306.97000000000003</v>
      </c>
      <c r="F20" s="20">
        <f>aux!E17</f>
        <v>45078</v>
      </c>
      <c r="G20" s="1">
        <f>aux!F17</f>
        <v>325.93</v>
      </c>
      <c r="H20" s="1">
        <f>aux!J17</f>
        <v>73</v>
      </c>
      <c r="I20" s="21">
        <f>aux!H17</f>
        <v>1364.08</v>
      </c>
      <c r="J20" s="22">
        <f>aux!I17</f>
        <v>6.0900000000000003E-2</v>
      </c>
      <c r="K20" s="2">
        <f>aux!L17</f>
        <v>4305.34</v>
      </c>
      <c r="L20" s="23" t="str">
        <f>aux!Q17</f>
        <v>0/0</v>
      </c>
    </row>
    <row r="21" spans="2:12" x14ac:dyDescent="0.55000000000000004">
      <c r="B21" s="19" t="str">
        <f>aux!A18</f>
        <v>ORLY</v>
      </c>
      <c r="C21" s="1" t="str">
        <f>aux!B18</f>
        <v>Long</v>
      </c>
      <c r="D21" s="20">
        <f>aux!C18</f>
        <v>45047</v>
      </c>
      <c r="E21" s="1">
        <f>aux!D18</f>
        <v>917.75</v>
      </c>
      <c r="F21" s="20">
        <f>aux!E18</f>
        <v>45078</v>
      </c>
      <c r="G21" s="1">
        <f>aux!F18</f>
        <v>903.31</v>
      </c>
      <c r="H21" s="1">
        <f>aux!J18</f>
        <v>24</v>
      </c>
      <c r="I21" s="21">
        <f>aux!H18</f>
        <v>-366.56</v>
      </c>
      <c r="J21" s="22">
        <f>aux!I18</f>
        <v>-1.66E-2</v>
      </c>
      <c r="K21" s="2">
        <f>aux!L18</f>
        <v>3938.78</v>
      </c>
      <c r="L21" s="23" t="str">
        <f>aux!Q18</f>
        <v>0/0</v>
      </c>
    </row>
    <row r="22" spans="2:12" x14ac:dyDescent="0.55000000000000004">
      <c r="B22" s="19" t="str">
        <f>aux!A19</f>
        <v>VRTX</v>
      </c>
      <c r="C22" s="1" t="str">
        <f>aux!B19</f>
        <v>Long</v>
      </c>
      <c r="D22" s="20">
        <f>aux!C19</f>
        <v>45047</v>
      </c>
      <c r="E22" s="1">
        <f>aux!D19</f>
        <v>340.22</v>
      </c>
      <c r="F22" s="20">
        <f>aux!E19</f>
        <v>45078</v>
      </c>
      <c r="G22" s="1">
        <f>aux!F19</f>
        <v>324.47000000000003</v>
      </c>
      <c r="H22" s="1">
        <f>aux!J19</f>
        <v>66</v>
      </c>
      <c r="I22" s="21">
        <f>aux!H19</f>
        <v>-1059.5</v>
      </c>
      <c r="J22" s="22">
        <f>aux!I19</f>
        <v>-4.7199999999999999E-2</v>
      </c>
      <c r="K22" s="2">
        <f>aux!L19</f>
        <v>2879.28</v>
      </c>
      <c r="L22" s="23" t="str">
        <f>aux!Q19</f>
        <v>0/0</v>
      </c>
    </row>
    <row r="23" spans="2:12" x14ac:dyDescent="0.55000000000000004">
      <c r="B23" s="19" t="str">
        <f>aux!A20</f>
        <v>GOOGL</v>
      </c>
      <c r="C23" s="1" t="str">
        <f>aux!B20</f>
        <v>Long</v>
      </c>
      <c r="D23" s="20">
        <f>aux!C20</f>
        <v>45078</v>
      </c>
      <c r="E23" s="1">
        <f>aux!D20</f>
        <v>122.815</v>
      </c>
      <c r="F23" s="20">
        <f>aux!E20</f>
        <v>45110</v>
      </c>
      <c r="G23" s="1">
        <f>aux!F20</f>
        <v>119.24</v>
      </c>
      <c r="H23" s="1">
        <f>aux!J20</f>
        <v>184</v>
      </c>
      <c r="I23" s="21">
        <f>aux!H20</f>
        <v>-677.8</v>
      </c>
      <c r="J23" s="22">
        <f>aux!I20</f>
        <v>-0.03</v>
      </c>
      <c r="K23" s="2">
        <f>aux!L20</f>
        <v>2201.48</v>
      </c>
      <c r="L23" s="23" t="str">
        <f>aux!Q20</f>
        <v>0/0</v>
      </c>
    </row>
    <row r="24" spans="2:12" x14ac:dyDescent="0.55000000000000004">
      <c r="B24" s="19" t="str">
        <f>aux!A21</f>
        <v>VRSK</v>
      </c>
      <c r="C24" s="1" t="str">
        <f>aux!B21</f>
        <v>Long</v>
      </c>
      <c r="D24" s="20">
        <f>aux!C21</f>
        <v>45078</v>
      </c>
      <c r="E24" s="1">
        <f>aux!D21</f>
        <v>220.43</v>
      </c>
      <c r="F24" s="20">
        <f>aux!E21</f>
        <v>45110</v>
      </c>
      <c r="G24" s="1">
        <f>aux!F21</f>
        <v>224.24</v>
      </c>
      <c r="H24" s="1">
        <f>aux!J21</f>
        <v>103</v>
      </c>
      <c r="I24" s="21">
        <f>aux!H21</f>
        <v>372.43</v>
      </c>
      <c r="J24" s="22">
        <f>aux!I21</f>
        <v>1.6400000000000001E-2</v>
      </c>
      <c r="K24" s="2">
        <f>aux!L21</f>
        <v>2573.91</v>
      </c>
      <c r="L24" s="23" t="str">
        <f>aux!Q21</f>
        <v>0/0</v>
      </c>
    </row>
    <row r="25" spans="2:12" x14ac:dyDescent="0.55000000000000004">
      <c r="B25" s="19" t="str">
        <f>aux!A22</f>
        <v>MNST</v>
      </c>
      <c r="C25" s="1" t="str">
        <f>aux!B22</f>
        <v>Long</v>
      </c>
      <c r="D25" s="20">
        <f>aux!C22</f>
        <v>45078</v>
      </c>
      <c r="E25" s="1">
        <f>aux!D22</f>
        <v>58.57</v>
      </c>
      <c r="F25" s="20">
        <f>aux!E22</f>
        <v>45110</v>
      </c>
      <c r="G25" s="1">
        <f>aux!F22</f>
        <v>57</v>
      </c>
      <c r="H25" s="1">
        <f>aux!J22</f>
        <v>386</v>
      </c>
      <c r="I25" s="21">
        <f>aux!H22</f>
        <v>-626.02</v>
      </c>
      <c r="J25" s="22">
        <f>aux!I22</f>
        <v>-2.7699999999999999E-2</v>
      </c>
      <c r="K25" s="2">
        <f>aux!L22</f>
        <v>1947.89</v>
      </c>
      <c r="L25" s="23" t="str">
        <f>aux!Q22</f>
        <v>0/0</v>
      </c>
    </row>
    <row r="26" spans="2:12" x14ac:dyDescent="0.55000000000000004">
      <c r="B26" s="19" t="str">
        <f>aux!A23</f>
        <v>CPRT</v>
      </c>
      <c r="C26" s="1" t="str">
        <f>aux!B23</f>
        <v>Long</v>
      </c>
      <c r="D26" s="20">
        <f>aux!C23</f>
        <v>45078</v>
      </c>
      <c r="E26" s="1">
        <f>aux!D23</f>
        <v>43.96</v>
      </c>
      <c r="F26" s="20">
        <f>aux!E23</f>
        <v>45139</v>
      </c>
      <c r="G26" s="1">
        <f>aux!F23</f>
        <v>44.420639999999999</v>
      </c>
      <c r="H26" s="1">
        <f>aux!J23</f>
        <v>456</v>
      </c>
      <c r="I26" s="21">
        <f>aux!H23</f>
        <v>197.69</v>
      </c>
      <c r="J26" s="22">
        <f>aux!I23</f>
        <v>8.6999999999999994E-3</v>
      </c>
      <c r="K26" s="2">
        <f>aux!L23</f>
        <v>2145.58</v>
      </c>
      <c r="L26" s="23" t="str">
        <f>aux!Q23</f>
        <v>0/2</v>
      </c>
    </row>
    <row r="27" spans="2:12" x14ac:dyDescent="0.55000000000000004">
      <c r="B27" s="19" t="str">
        <f>aux!A24</f>
        <v>ISRG</v>
      </c>
      <c r="C27" s="1" t="str">
        <f>aux!B24</f>
        <v>Long</v>
      </c>
      <c r="D27" s="20">
        <f>aux!C24</f>
        <v>45078</v>
      </c>
      <c r="E27" s="1">
        <f>aux!D24</f>
        <v>308</v>
      </c>
      <c r="F27" s="20">
        <f>aux!E24</f>
        <v>45139</v>
      </c>
      <c r="G27" s="1">
        <f>aux!F24</f>
        <v>326.41890000000001</v>
      </c>
      <c r="H27" s="1">
        <f>aux!J24</f>
        <v>61</v>
      </c>
      <c r="I27" s="21">
        <f>aux!H24</f>
        <v>1304.58</v>
      </c>
      <c r="J27" s="22">
        <f>aux!I24</f>
        <v>5.8000000000000003E-2</v>
      </c>
      <c r="K27" s="2">
        <f>aux!L24</f>
        <v>3450.16</v>
      </c>
      <c r="L27" s="23" t="str">
        <f>aux!Q24</f>
        <v>0/2</v>
      </c>
    </row>
    <row r="28" spans="2:12" x14ac:dyDescent="0.55000000000000004">
      <c r="B28" s="19" t="str">
        <f>aux!A25</f>
        <v>CSGP</v>
      </c>
      <c r="C28" s="1" t="str">
        <f>aux!B25</f>
        <v>Long</v>
      </c>
      <c r="D28" s="20">
        <f>aux!C25</f>
        <v>45110</v>
      </c>
      <c r="E28" s="1">
        <f>aux!D25</f>
        <v>88.24</v>
      </c>
      <c r="F28" s="20">
        <f>aux!E25</f>
        <v>45139</v>
      </c>
      <c r="G28" s="1">
        <f>aux!F25</f>
        <v>84.07253</v>
      </c>
      <c r="H28" s="1">
        <f>aux!J25</f>
        <v>236</v>
      </c>
      <c r="I28" s="21">
        <f>aux!H25</f>
        <v>-1117.71</v>
      </c>
      <c r="J28" s="22">
        <f>aux!I25</f>
        <v>-4.8500000000000001E-2</v>
      </c>
      <c r="K28" s="2">
        <f>aux!L25</f>
        <v>2332.4499999999998</v>
      </c>
      <c r="L28" s="23" t="str">
        <f>aux!Q25</f>
        <v>0/1</v>
      </c>
    </row>
    <row r="29" spans="2:12" x14ac:dyDescent="0.55000000000000004">
      <c r="B29" s="19" t="str">
        <f>aux!A26</f>
        <v>AAPL</v>
      </c>
      <c r="C29" s="1" t="str">
        <f>aux!B26</f>
        <v>Long</v>
      </c>
      <c r="D29" s="20">
        <f>aux!C26</f>
        <v>45110</v>
      </c>
      <c r="E29" s="1">
        <f>aux!D26</f>
        <v>193.78</v>
      </c>
      <c r="F29" s="20">
        <f>aux!E26</f>
        <v>45139</v>
      </c>
      <c r="G29" s="1">
        <f>aux!F26</f>
        <v>196.08410000000001</v>
      </c>
      <c r="H29" s="1">
        <f>aux!J26</f>
        <v>111</v>
      </c>
      <c r="I29" s="21">
        <f>aux!H26</f>
        <v>244.19</v>
      </c>
      <c r="J29" s="22">
        <f>aux!I26</f>
        <v>1.06E-2</v>
      </c>
      <c r="K29" s="2">
        <f>aux!L26</f>
        <v>2576.64</v>
      </c>
      <c r="L29" s="23" t="str">
        <f>aux!Q26</f>
        <v>0/1</v>
      </c>
    </row>
    <row r="30" spans="2:12" x14ac:dyDescent="0.55000000000000004">
      <c r="B30" s="19" t="str">
        <f>aux!A27</f>
        <v>PANW</v>
      </c>
      <c r="C30" s="1" t="str">
        <f>aux!B27</f>
        <v>Long</v>
      </c>
      <c r="D30" s="20">
        <f>aux!C27</f>
        <v>45110</v>
      </c>
      <c r="E30" s="1">
        <f>aux!D27</f>
        <v>255.1</v>
      </c>
      <c r="F30" s="20">
        <f>aux!E27</f>
        <v>45139</v>
      </c>
      <c r="G30" s="1">
        <f>aux!F27</f>
        <v>249.89709999999999</v>
      </c>
      <c r="H30" s="1">
        <f>aux!J27</f>
        <v>86</v>
      </c>
      <c r="I30" s="21">
        <f>aux!H27</f>
        <v>-498.26</v>
      </c>
      <c r="J30" s="22">
        <f>aux!I27</f>
        <v>-2.1700000000000001E-2</v>
      </c>
      <c r="K30" s="2">
        <f>aux!L27</f>
        <v>2078.38</v>
      </c>
      <c r="L30" s="23" t="str">
        <f>aux!Q27</f>
        <v>0/1</v>
      </c>
    </row>
    <row r="31" spans="2:12" x14ac:dyDescent="0.55000000000000004">
      <c r="B31" s="19" t="str">
        <f>aux!A28</f>
        <v>META</v>
      </c>
      <c r="C31" s="1" t="str">
        <f>aux!B28</f>
        <v>Long</v>
      </c>
      <c r="D31" s="20">
        <f>aux!C28</f>
        <v>45139</v>
      </c>
      <c r="E31" s="1">
        <f>aux!D28</f>
        <v>317.24709999999999</v>
      </c>
      <c r="F31" s="20">
        <f>aux!E28</f>
        <v>45170</v>
      </c>
      <c r="G31" s="1">
        <f>aux!F28</f>
        <v>299.37</v>
      </c>
      <c r="H31" s="1">
        <f>aux!J28</f>
        <v>68</v>
      </c>
      <c r="I31" s="21">
        <f>aux!H28</f>
        <v>-1245.6400000000001</v>
      </c>
      <c r="J31" s="22">
        <f>aux!I28</f>
        <v>-5.7700000000000001E-2</v>
      </c>
      <c r="K31" s="2">
        <f>aux!L28</f>
        <v>832.73</v>
      </c>
      <c r="L31" s="23" t="str">
        <f>aux!Q28</f>
        <v>1/0</v>
      </c>
    </row>
    <row r="32" spans="2:12" x14ac:dyDescent="0.55000000000000004">
      <c r="B32" s="19" t="str">
        <f>aux!A29</f>
        <v>IDXX</v>
      </c>
      <c r="C32" s="1" t="str">
        <f>aux!B29</f>
        <v>Long</v>
      </c>
      <c r="D32" s="20">
        <f>aux!C29</f>
        <v>45139</v>
      </c>
      <c r="E32" s="1">
        <f>aux!D29</f>
        <v>531.57069999999999</v>
      </c>
      <c r="F32" s="20">
        <f>aux!E29</f>
        <v>45170</v>
      </c>
      <c r="G32" s="1">
        <f>aux!F29</f>
        <v>516.05999999999995</v>
      </c>
      <c r="H32" s="1">
        <f>aux!J29</f>
        <v>41</v>
      </c>
      <c r="I32" s="21">
        <f>aux!H29</f>
        <v>-665.94</v>
      </c>
      <c r="J32" s="22">
        <f>aux!I29</f>
        <v>-3.0599999999999999E-2</v>
      </c>
      <c r="K32" s="2">
        <f>aux!L29</f>
        <v>166.79</v>
      </c>
      <c r="L32" s="23" t="str">
        <f>aux!Q29</f>
        <v>1/0</v>
      </c>
    </row>
    <row r="33" spans="2:12" x14ac:dyDescent="0.55000000000000004">
      <c r="B33" s="19" t="str">
        <f>aux!A30</f>
        <v>DDOG</v>
      </c>
      <c r="C33" s="1" t="str">
        <f>aux!B30</f>
        <v>Long</v>
      </c>
      <c r="D33" s="20">
        <f>aux!C30</f>
        <v>45139</v>
      </c>
      <c r="E33" s="1">
        <f>aux!D30</f>
        <v>107.5359</v>
      </c>
      <c r="F33" s="20">
        <f>aux!E30</f>
        <v>45170</v>
      </c>
      <c r="G33" s="1">
        <f>aux!F30</f>
        <v>97.73</v>
      </c>
      <c r="H33" s="1">
        <f>aux!J30</f>
        <v>242</v>
      </c>
      <c r="I33" s="21">
        <f>aux!H30</f>
        <v>-2403.0300000000002</v>
      </c>
      <c r="J33" s="22">
        <f>aux!I30</f>
        <v>-9.2299999999999993E-2</v>
      </c>
      <c r="K33" s="2">
        <f>aux!L30</f>
        <v>-2236.23</v>
      </c>
      <c r="L33" s="23" t="str">
        <f>aux!Q30</f>
        <v>1/0</v>
      </c>
    </row>
    <row r="34" spans="2:12" x14ac:dyDescent="0.55000000000000004">
      <c r="B34" s="19" t="str">
        <f>aux!A31</f>
        <v>ADBE</v>
      </c>
      <c r="C34" s="1" t="str">
        <f>aux!B31</f>
        <v>Long</v>
      </c>
      <c r="D34" s="20">
        <f>aux!C31</f>
        <v>45139</v>
      </c>
      <c r="E34" s="1">
        <f>aux!D31</f>
        <v>539.60419999999999</v>
      </c>
      <c r="F34" s="20">
        <f>aux!E31</f>
        <v>45201</v>
      </c>
      <c r="G34" s="1">
        <f>aux!F31</f>
        <v>513.02</v>
      </c>
      <c r="H34" s="1">
        <f>aux!J31</f>
        <v>42</v>
      </c>
      <c r="I34" s="21">
        <f>aux!H31</f>
        <v>-1290.02</v>
      </c>
      <c r="J34" s="22">
        <f>aux!I31</f>
        <v>-5.1900000000000002E-2</v>
      </c>
      <c r="K34" s="2">
        <f>aux!L31</f>
        <v>-3526.26</v>
      </c>
      <c r="L34" s="23" t="str">
        <f>aux!Q31</f>
        <v>2/1</v>
      </c>
    </row>
    <row r="35" spans="2:12" x14ac:dyDescent="0.55000000000000004">
      <c r="B35" s="19" t="str">
        <f>aux!A32</f>
        <v>ODFL</v>
      </c>
      <c r="C35" s="1" t="str">
        <f>aux!B32</f>
        <v>Long</v>
      </c>
      <c r="D35" s="20">
        <f>aux!C32</f>
        <v>45170</v>
      </c>
      <c r="E35" s="1">
        <f>aux!D32</f>
        <v>429.8021</v>
      </c>
      <c r="F35" s="20">
        <f>aux!E32</f>
        <v>45201</v>
      </c>
      <c r="G35" s="1">
        <f>aux!F32</f>
        <v>408.46809999999999</v>
      </c>
      <c r="H35" s="1">
        <f>aux!J32</f>
        <v>53</v>
      </c>
      <c r="I35" s="21">
        <f>aux!H32</f>
        <v>-1271.19</v>
      </c>
      <c r="J35" s="22">
        <f>aux!I32</f>
        <v>-5.1900000000000002E-2</v>
      </c>
      <c r="K35" s="2">
        <f>aux!L32</f>
        <v>-4797.45</v>
      </c>
      <c r="L35" s="23" t="str">
        <f>aux!Q32</f>
        <v>1/1</v>
      </c>
    </row>
    <row r="36" spans="2:12" x14ac:dyDescent="0.55000000000000004">
      <c r="B36" s="19" t="str">
        <f>aux!A33</f>
        <v>CEG</v>
      </c>
      <c r="C36" s="1" t="str">
        <f>aux!B33</f>
        <v>Long</v>
      </c>
      <c r="D36" s="20">
        <f>aux!C33</f>
        <v>45139</v>
      </c>
      <c r="E36" s="1">
        <f>aux!D33</f>
        <v>96.973749999999995</v>
      </c>
      <c r="F36" s="20">
        <f>aux!E33</f>
        <v>45231</v>
      </c>
      <c r="G36" s="1">
        <f>aux!F33</f>
        <v>112.89190000000001</v>
      </c>
      <c r="H36" s="1">
        <f>aux!J33</f>
        <v>176</v>
      </c>
      <c r="I36" s="21">
        <f>aux!H33</f>
        <v>3501.67</v>
      </c>
      <c r="J36" s="22">
        <f>aux!I33</f>
        <v>0.1613</v>
      </c>
      <c r="K36" s="2">
        <f>aux!L33</f>
        <v>-1295.77</v>
      </c>
      <c r="L36" s="23" t="str">
        <f>aux!Q33</f>
        <v>3/3</v>
      </c>
    </row>
    <row r="37" spans="2:12" x14ac:dyDescent="0.55000000000000004">
      <c r="B37" s="19" t="str">
        <f>aux!A34</f>
        <v>CHTR</v>
      </c>
      <c r="C37" s="1" t="str">
        <f>aux!B34</f>
        <v>Long</v>
      </c>
      <c r="D37" s="20">
        <f>aux!C34</f>
        <v>45170</v>
      </c>
      <c r="E37" s="1">
        <f>aux!D34</f>
        <v>423.53919999999999</v>
      </c>
      <c r="F37" s="20">
        <f>aux!E34</f>
        <v>45231</v>
      </c>
      <c r="G37" s="1">
        <f>aux!F34</f>
        <v>406.99700000000001</v>
      </c>
      <c r="H37" s="1">
        <f>aux!J34</f>
        <v>45</v>
      </c>
      <c r="I37" s="21">
        <f>aux!H34</f>
        <v>-876.77</v>
      </c>
      <c r="J37" s="22">
        <f>aux!I34</f>
        <v>-4.1399999999999999E-2</v>
      </c>
      <c r="K37" s="2">
        <f>aux!L34</f>
        <v>-2172.5500000000002</v>
      </c>
      <c r="L37" s="23" t="str">
        <f>aux!Q34</f>
        <v>1/2</v>
      </c>
    </row>
    <row r="38" spans="2:12" x14ac:dyDescent="0.55000000000000004">
      <c r="B38" s="19" t="str">
        <f>aux!A35</f>
        <v>BKR</v>
      </c>
      <c r="C38" s="1" t="str">
        <f>aux!B35</f>
        <v>Long</v>
      </c>
      <c r="D38" s="20">
        <f>aux!C35</f>
        <v>45170</v>
      </c>
      <c r="E38" s="1">
        <f>aux!D35</f>
        <v>36.396850000000001</v>
      </c>
      <c r="F38" s="20">
        <f>aux!E35</f>
        <v>45231</v>
      </c>
      <c r="G38" s="1">
        <f>aux!F35</f>
        <v>34.70214</v>
      </c>
      <c r="H38" s="1">
        <f>aux!J35</f>
        <v>579</v>
      </c>
      <c r="I38" s="21">
        <f>aux!H35</f>
        <v>-1204.27</v>
      </c>
      <c r="J38" s="22">
        <f>aux!I35</f>
        <v>-4.9399999999999999E-2</v>
      </c>
      <c r="K38" s="2">
        <f>aux!L35</f>
        <v>-3376.82</v>
      </c>
      <c r="L38" s="23" t="str">
        <f>aux!Q35</f>
        <v>1/3</v>
      </c>
    </row>
    <row r="39" spans="2:12" x14ac:dyDescent="0.55000000000000004">
      <c r="B39" s="19" t="str">
        <f>aux!A36</f>
        <v>AMGN</v>
      </c>
      <c r="C39" s="1" t="str">
        <f>aux!B36</f>
        <v>Long</v>
      </c>
      <c r="D39" s="20">
        <f>aux!C36</f>
        <v>45201</v>
      </c>
      <c r="E39" s="1">
        <f>aux!D36</f>
        <v>267.70999999999998</v>
      </c>
      <c r="F39" s="20">
        <f>aux!E36</f>
        <v>45231</v>
      </c>
      <c r="G39" s="1">
        <f>aux!F36</f>
        <v>259.00299999999999</v>
      </c>
      <c r="H39" s="1">
        <f>aux!J36</f>
        <v>72</v>
      </c>
      <c r="I39" s="21">
        <f>aux!H36</f>
        <v>-726.56</v>
      </c>
      <c r="J39" s="22">
        <f>aux!I36</f>
        <v>-3.39E-2</v>
      </c>
      <c r="K39" s="2">
        <f>aux!L36</f>
        <v>-4103.38</v>
      </c>
      <c r="L39" s="23" t="str">
        <f>aux!Q36</f>
        <v>0/1</v>
      </c>
    </row>
    <row r="40" spans="2:12" x14ac:dyDescent="0.55000000000000004">
      <c r="B40" s="19" t="str">
        <f>aux!A37</f>
        <v>FANG</v>
      </c>
      <c r="C40" s="1" t="str">
        <f>aux!B37</f>
        <v>Long</v>
      </c>
      <c r="D40" s="20">
        <f>aux!C37</f>
        <v>45201</v>
      </c>
      <c r="E40" s="1">
        <f>aux!D37</f>
        <v>152.68369999999999</v>
      </c>
      <c r="F40" s="20">
        <f>aux!E37</f>
        <v>45261</v>
      </c>
      <c r="G40" s="1">
        <f>aux!F37</f>
        <v>154.63030000000001</v>
      </c>
      <c r="H40" s="1">
        <f>aux!J37</f>
        <v>123</v>
      </c>
      <c r="I40" s="21">
        <f>aux!H37</f>
        <v>234.47</v>
      </c>
      <c r="J40" s="22">
        <f>aux!I37</f>
        <v>1.09E-2</v>
      </c>
      <c r="K40" s="2">
        <f>aux!L37</f>
        <v>-3868.9</v>
      </c>
      <c r="L40" s="23" t="str">
        <f>aux!Q37</f>
        <v>0/2</v>
      </c>
    </row>
    <row r="41" spans="2:12" x14ac:dyDescent="0.55000000000000004">
      <c r="B41" s="19" t="str">
        <f>aux!A38</f>
        <v>VRTX</v>
      </c>
      <c r="C41" s="1" t="str">
        <f>aux!B38</f>
        <v>Long</v>
      </c>
      <c r="D41" s="20">
        <f>aux!C38</f>
        <v>45231</v>
      </c>
      <c r="E41" s="1">
        <f>aux!D38</f>
        <v>364.95</v>
      </c>
      <c r="F41" s="20">
        <f>aux!E38</f>
        <v>45261</v>
      </c>
      <c r="G41" s="1">
        <f>aux!F38</f>
        <v>355.11</v>
      </c>
      <c r="H41" s="1">
        <f>aux!J38</f>
        <v>53</v>
      </c>
      <c r="I41" s="21">
        <f>aux!H38</f>
        <v>-541.52</v>
      </c>
      <c r="J41" s="22">
        <f>aux!I38</f>
        <v>-2.8000000000000001E-2</v>
      </c>
      <c r="K41" s="2">
        <f>aux!L38</f>
        <v>-4410.42</v>
      </c>
      <c r="L41" s="23" t="str">
        <f>aux!Q38</f>
        <v>0/0</v>
      </c>
    </row>
    <row r="42" spans="2:12" x14ac:dyDescent="0.55000000000000004">
      <c r="B42" s="19" t="str">
        <f>aux!A39</f>
        <v>TMUS</v>
      </c>
      <c r="C42" s="1" t="str">
        <f>aux!B39</f>
        <v>Long</v>
      </c>
      <c r="D42" s="20">
        <f>aux!C39</f>
        <v>45231</v>
      </c>
      <c r="E42" s="1">
        <f>aux!D39</f>
        <v>144.59</v>
      </c>
      <c r="F42" s="20">
        <f>aux!E39</f>
        <v>45261</v>
      </c>
      <c r="G42" s="1">
        <f>aux!F39</f>
        <v>150.29</v>
      </c>
      <c r="H42" s="1">
        <f>aux!J39</f>
        <v>133</v>
      </c>
      <c r="I42" s="21">
        <f>aux!H39</f>
        <v>738.1</v>
      </c>
      <c r="J42" s="22">
        <f>aux!I39</f>
        <v>3.8399999999999997E-2</v>
      </c>
      <c r="K42" s="2">
        <f>aux!L39</f>
        <v>-3672.32</v>
      </c>
      <c r="L42" s="23" t="str">
        <f>aux!Q39</f>
        <v>0/0</v>
      </c>
    </row>
    <row r="43" spans="2:12" x14ac:dyDescent="0.55000000000000004">
      <c r="B43" s="19" t="str">
        <f>aux!A40</f>
        <v>FAST</v>
      </c>
      <c r="C43" s="1" t="str">
        <f>aux!B40</f>
        <v>Long</v>
      </c>
      <c r="D43" s="20">
        <f>aux!C40</f>
        <v>45231</v>
      </c>
      <c r="E43" s="1">
        <f>aux!D40</f>
        <v>58.115519999999997</v>
      </c>
      <c r="F43" s="20">
        <f>aux!E40</f>
        <v>45261</v>
      </c>
      <c r="G43" s="1">
        <f>aux!F40</f>
        <v>59.407409999999999</v>
      </c>
      <c r="H43" s="1">
        <f>aux!J40</f>
        <v>332</v>
      </c>
      <c r="I43" s="21">
        <f>aux!H40</f>
        <v>408.91</v>
      </c>
      <c r="J43" s="22">
        <f>aux!I40</f>
        <v>2.12E-2</v>
      </c>
      <c r="K43" s="2">
        <f>aux!L40</f>
        <v>-3263.41</v>
      </c>
      <c r="L43" s="23" t="str">
        <f>aux!Q40</f>
        <v>0/0</v>
      </c>
    </row>
    <row r="44" spans="2:12" x14ac:dyDescent="0.55000000000000004">
      <c r="B44" s="19" t="str">
        <f>aux!A41</f>
        <v>GILD</v>
      </c>
      <c r="C44" s="1" t="str">
        <f>aux!B41</f>
        <v>Long</v>
      </c>
      <c r="D44" s="20">
        <f>aux!C41</f>
        <v>45231</v>
      </c>
      <c r="E44" s="1">
        <f>aux!D41</f>
        <v>79</v>
      </c>
      <c r="F44" s="20">
        <f>aux!E41</f>
        <v>45261</v>
      </c>
      <c r="G44" s="1">
        <f>aux!F41</f>
        <v>76.78</v>
      </c>
      <c r="H44" s="1">
        <f>aux!J41</f>
        <v>245</v>
      </c>
      <c r="I44" s="21">
        <f>aux!H41</f>
        <v>-563.9</v>
      </c>
      <c r="J44" s="22">
        <f>aux!I41</f>
        <v>-2.9100000000000001E-2</v>
      </c>
      <c r="K44" s="2">
        <f>aux!L41</f>
        <v>-3827.31</v>
      </c>
      <c r="L44" s="23" t="str">
        <f>aux!Q41</f>
        <v>0/0</v>
      </c>
    </row>
    <row r="45" spans="2:12" x14ac:dyDescent="0.55000000000000004">
      <c r="B45" s="19" t="str">
        <f>aux!A42</f>
        <v>MSFT</v>
      </c>
      <c r="C45" s="1" t="str">
        <f>aux!B42</f>
        <v>Open Long</v>
      </c>
      <c r="D45" s="20">
        <f>aux!C42</f>
        <v>45261</v>
      </c>
      <c r="E45" s="1">
        <f>aux!D42</f>
        <v>376.76</v>
      </c>
      <c r="F45" s="20">
        <f>aux!E42</f>
        <v>45289</v>
      </c>
      <c r="G45" s="1">
        <f>aux!F42</f>
        <v>375.28</v>
      </c>
      <c r="H45" s="1">
        <f>aux!J42</f>
        <v>50</v>
      </c>
      <c r="I45" s="21">
        <f>aux!H42</f>
        <v>-94</v>
      </c>
      <c r="J45" s="22">
        <f>aux!I42</f>
        <v>-5.0000000000000001E-3</v>
      </c>
      <c r="K45" s="2">
        <f>aux!L42</f>
        <v>-3921.31</v>
      </c>
      <c r="L45" s="23" t="str">
        <f>aux!Q42</f>
        <v>0/0</v>
      </c>
    </row>
    <row r="46" spans="2:12" x14ac:dyDescent="0.55000000000000004">
      <c r="B46" s="19" t="str">
        <f>aux!A43</f>
        <v>SNPS</v>
      </c>
      <c r="C46" s="1" t="str">
        <f>aux!B43</f>
        <v>Open Long</v>
      </c>
      <c r="D46" s="20">
        <f>aux!C43</f>
        <v>45261</v>
      </c>
      <c r="E46" s="1">
        <f>aux!D43</f>
        <v>543.55999999999995</v>
      </c>
      <c r="F46" s="20">
        <f>aux!E43</f>
        <v>45289</v>
      </c>
      <c r="G46" s="1">
        <f>aux!F43</f>
        <v>517.41</v>
      </c>
      <c r="H46" s="1">
        <f>aux!J43</f>
        <v>35</v>
      </c>
      <c r="I46" s="21">
        <f>aux!H43</f>
        <v>-935.25</v>
      </c>
      <c r="J46" s="22">
        <f>aux!I43</f>
        <v>-4.9200000000000001E-2</v>
      </c>
      <c r="K46" s="2">
        <f>aux!L43</f>
        <v>-4856.5600000000004</v>
      </c>
      <c r="L46" s="23" t="str">
        <f>aux!Q43</f>
        <v>0/0</v>
      </c>
    </row>
    <row r="47" spans="2:12" x14ac:dyDescent="0.55000000000000004">
      <c r="B47" s="19" t="str">
        <f>aux!A44</f>
        <v>MELI</v>
      </c>
      <c r="C47" s="1" t="str">
        <f>aux!B44</f>
        <v>Open Long</v>
      </c>
      <c r="D47" s="20">
        <f>aux!C44</f>
        <v>45261</v>
      </c>
      <c r="E47" s="1">
        <f>aux!D44</f>
        <v>1609.33</v>
      </c>
      <c r="F47" s="20">
        <f>aux!E44</f>
        <v>45289</v>
      </c>
      <c r="G47" s="1">
        <f>aux!F44</f>
        <v>1581.6</v>
      </c>
      <c r="H47" s="1">
        <f>aux!J44</f>
        <v>11</v>
      </c>
      <c r="I47" s="21">
        <f>aux!H44</f>
        <v>-325.02999999999997</v>
      </c>
      <c r="J47" s="22">
        <f>aux!I44</f>
        <v>-1.84E-2</v>
      </c>
      <c r="K47" s="2">
        <f>aux!L44</f>
        <v>-5181.59</v>
      </c>
      <c r="L47" s="23" t="str">
        <f>aux!Q44</f>
        <v>0/0</v>
      </c>
    </row>
    <row r="48" spans="2:12" x14ac:dyDescent="0.55000000000000004">
      <c r="B48" s="19" t="str">
        <f>aux!A45</f>
        <v>COST</v>
      </c>
      <c r="C48" s="1" t="str">
        <f>aux!B45</f>
        <v>Open Long</v>
      </c>
      <c r="D48" s="20">
        <f>aux!C45</f>
        <v>45261</v>
      </c>
      <c r="E48" s="1">
        <f>aux!D45</f>
        <v>580.08860000000004</v>
      </c>
      <c r="F48" s="20">
        <f>aux!E45</f>
        <v>45289</v>
      </c>
      <c r="G48" s="1">
        <f>aux!F45</f>
        <v>663.1</v>
      </c>
      <c r="H48" s="1">
        <f>aux!J45</f>
        <v>33</v>
      </c>
      <c r="I48" s="21">
        <f>aux!H45</f>
        <v>2719.38</v>
      </c>
      <c r="J48" s="22">
        <f>aux!I45</f>
        <v>0.1421</v>
      </c>
      <c r="K48" s="2">
        <f>aux!L45</f>
        <v>-2462.2199999999998</v>
      </c>
      <c r="L48" s="23" t="str">
        <f>aux!Q45</f>
        <v>0/0</v>
      </c>
    </row>
    <row r="49" spans="2:12" x14ac:dyDescent="0.55000000000000004">
      <c r="B49" s="19" t="str">
        <f>aux!A46</f>
        <v>CDNS</v>
      </c>
      <c r="C49" s="1" t="str">
        <f>aux!B46</f>
        <v>Open Long</v>
      </c>
      <c r="D49" s="20">
        <f>aux!C46</f>
        <v>45261</v>
      </c>
      <c r="E49" s="1">
        <f>aux!D46</f>
        <v>272.85000000000002</v>
      </c>
      <c r="F49" s="20">
        <f>aux!E46</f>
        <v>45289</v>
      </c>
      <c r="G49" s="1">
        <f>aux!F46</f>
        <v>273.24</v>
      </c>
      <c r="H49" s="1">
        <f>aux!J46</f>
        <v>70</v>
      </c>
      <c r="I49" s="21">
        <f>aux!H46</f>
        <v>7.3</v>
      </c>
      <c r="J49" s="22">
        <f>aux!I46</f>
        <v>4.0000000000000002E-4</v>
      </c>
      <c r="K49" s="2">
        <f>aux!L46</f>
        <v>-2454.92</v>
      </c>
      <c r="L49" s="23" t="str">
        <f>aux!Q46</f>
        <v>0/0</v>
      </c>
    </row>
    <row r="50" spans="2:12" x14ac:dyDescent="0.55000000000000004">
      <c r="B50" s="19"/>
      <c r="C50" s="1"/>
      <c r="D50" s="20"/>
      <c r="E50" s="1"/>
      <c r="F50" s="20"/>
      <c r="G50" s="1"/>
      <c r="H50" s="1"/>
      <c r="I50" s="21"/>
      <c r="J50" s="22"/>
      <c r="K50" s="2"/>
      <c r="L50" s="23"/>
    </row>
    <row r="51" spans="2:12" x14ac:dyDescent="0.55000000000000004">
      <c r="B51" s="19"/>
      <c r="C51" s="1"/>
      <c r="D51" s="20"/>
      <c r="E51" s="1"/>
      <c r="F51" s="20"/>
      <c r="G51" s="1"/>
      <c r="H51" s="1"/>
      <c r="I51" s="21"/>
      <c r="J51" s="22"/>
      <c r="K51" s="2"/>
      <c r="L51" s="23"/>
    </row>
    <row r="52" spans="2:12" x14ac:dyDescent="0.55000000000000004">
      <c r="B52" s="19"/>
      <c r="C52" s="1"/>
      <c r="D52" s="20"/>
      <c r="E52" s="1"/>
      <c r="F52" s="20"/>
      <c r="G52" s="1"/>
      <c r="H52" s="1"/>
      <c r="I52" s="21"/>
      <c r="J52" s="22"/>
      <c r="K52" s="2"/>
      <c r="L52" s="23"/>
    </row>
    <row r="53" spans="2:12" x14ac:dyDescent="0.55000000000000004">
      <c r="B53" s="19"/>
      <c r="C53" s="1"/>
      <c r="D53" s="20"/>
      <c r="E53" s="1"/>
      <c r="F53" s="20"/>
      <c r="G53" s="1"/>
      <c r="H53" s="1"/>
      <c r="I53" s="21"/>
      <c r="J53" s="21"/>
      <c r="K53" s="2"/>
    </row>
    <row r="54" spans="2:12" x14ac:dyDescent="0.55000000000000004">
      <c r="B54" s="19"/>
      <c r="C54" s="1"/>
      <c r="D54" s="20"/>
      <c r="E54" s="1"/>
      <c r="F54" s="20"/>
      <c r="G54" s="1"/>
      <c r="H54" s="1"/>
      <c r="I54" s="21"/>
      <c r="J54" s="21"/>
      <c r="K54" s="2"/>
    </row>
    <row r="55" spans="2:12" x14ac:dyDescent="0.55000000000000004">
      <c r="B55" s="19"/>
      <c r="C55" s="1"/>
      <c r="D55" s="20"/>
      <c r="E55" s="1"/>
      <c r="F55" s="20"/>
      <c r="G55" s="1"/>
      <c r="H55" s="1"/>
      <c r="I55" s="21"/>
      <c r="J55" s="21"/>
      <c r="K55" s="2"/>
    </row>
    <row r="56" spans="2:12" x14ac:dyDescent="0.55000000000000004">
      <c r="B56" s="19"/>
      <c r="C56" s="1"/>
      <c r="D56" s="20"/>
      <c r="E56" s="1"/>
      <c r="F56" s="20"/>
      <c r="G56" s="1"/>
      <c r="H56" s="1"/>
      <c r="I56" s="21"/>
      <c r="J56" s="21"/>
      <c r="K56" s="2"/>
    </row>
    <row r="57" spans="2:12" x14ac:dyDescent="0.55000000000000004">
      <c r="B57" s="19"/>
      <c r="C57" s="1"/>
      <c r="D57" s="20"/>
      <c r="E57" s="1"/>
      <c r="F57" s="20"/>
      <c r="G57" s="1"/>
      <c r="H57" s="1"/>
      <c r="I57" s="21"/>
      <c r="J57" s="21"/>
      <c r="K57" s="2"/>
    </row>
    <row r="58" spans="2:12" x14ac:dyDescent="0.55000000000000004">
      <c r="B58" s="19"/>
      <c r="C58" s="1"/>
      <c r="D58" s="20"/>
      <c r="E58" s="1"/>
      <c r="F58" s="20"/>
      <c r="G58" s="1"/>
      <c r="H58" s="1"/>
      <c r="I58" s="21"/>
      <c r="J58" s="21"/>
      <c r="K58" s="2"/>
    </row>
    <row r="59" spans="2:12" x14ac:dyDescent="0.55000000000000004">
      <c r="B59" s="19"/>
      <c r="C59" s="1"/>
      <c r="D59" s="20"/>
      <c r="E59" s="1"/>
      <c r="F59" s="20"/>
      <c r="G59" s="1"/>
      <c r="H59" s="1"/>
      <c r="I59" s="21"/>
      <c r="J59" s="21"/>
      <c r="K59" s="2"/>
    </row>
    <row r="60" spans="2:12" x14ac:dyDescent="0.55000000000000004">
      <c r="B60" s="19"/>
      <c r="C60" s="1"/>
      <c r="D60" s="20"/>
      <c r="E60" s="1"/>
      <c r="F60" s="20"/>
      <c r="G60" s="1"/>
      <c r="H60" s="1"/>
      <c r="I60" s="21"/>
      <c r="J60" s="21"/>
      <c r="K60" s="2"/>
    </row>
    <row r="61" spans="2:12" x14ac:dyDescent="0.55000000000000004">
      <c r="B61" s="19"/>
      <c r="C61" s="1"/>
      <c r="D61" s="20"/>
      <c r="E61" s="1"/>
      <c r="F61" s="20"/>
      <c r="G61" s="1"/>
      <c r="H61" s="1"/>
      <c r="I61" s="21"/>
      <c r="J61" s="21"/>
      <c r="K61" s="2"/>
    </row>
    <row r="62" spans="2:12" x14ac:dyDescent="0.55000000000000004">
      <c r="B62" s="19"/>
      <c r="C62" s="1"/>
      <c r="D62" s="20"/>
      <c r="E62" s="1"/>
      <c r="F62" s="20"/>
      <c r="G62" s="1"/>
      <c r="H62" s="1"/>
      <c r="I62" s="21"/>
      <c r="J62" s="21"/>
      <c r="K62" s="2"/>
    </row>
    <row r="63" spans="2:12" x14ac:dyDescent="0.55000000000000004">
      <c r="B63" s="19"/>
      <c r="C63" s="1"/>
      <c r="D63" s="20"/>
      <c r="E63" s="1"/>
      <c r="F63" s="20"/>
      <c r="G63" s="1"/>
      <c r="H63" s="1"/>
      <c r="I63" s="21"/>
      <c r="J63" s="21"/>
      <c r="K63" s="2"/>
    </row>
    <row r="64" spans="2:12" x14ac:dyDescent="0.55000000000000004">
      <c r="B64" s="19"/>
      <c r="C64" s="1"/>
      <c r="D64" s="20"/>
      <c r="E64" s="1"/>
      <c r="F64" s="20"/>
      <c r="G64" s="1"/>
      <c r="H64" s="1"/>
      <c r="I64" s="21"/>
      <c r="J64" s="21"/>
      <c r="K64" s="2"/>
    </row>
    <row r="65" spans="2:11" x14ac:dyDescent="0.55000000000000004">
      <c r="B65" s="19"/>
      <c r="C65" s="1"/>
      <c r="D65" s="20"/>
      <c r="E65" s="1"/>
      <c r="F65" s="20"/>
      <c r="G65" s="1"/>
      <c r="H65" s="1"/>
      <c r="I65" s="21"/>
      <c r="J65" s="21"/>
      <c r="K65" s="2"/>
    </row>
    <row r="66" spans="2:11" x14ac:dyDescent="0.55000000000000004">
      <c r="B66" s="19"/>
      <c r="C66" s="1"/>
      <c r="D66" s="20"/>
      <c r="E66" s="1"/>
      <c r="F66" s="20"/>
      <c r="G66" s="1"/>
      <c r="H66" s="1"/>
      <c r="I66" s="21"/>
      <c r="J66" s="21"/>
      <c r="K66" s="2"/>
    </row>
    <row r="67" spans="2:11" x14ac:dyDescent="0.55000000000000004">
      <c r="B67" s="19"/>
      <c r="C67" s="1"/>
      <c r="D67" s="20"/>
      <c r="E67" s="1"/>
      <c r="F67" s="20"/>
      <c r="G67" s="1"/>
      <c r="H67" s="1"/>
      <c r="I67" s="21"/>
      <c r="J67" s="21"/>
      <c r="K67" s="2"/>
    </row>
    <row r="68" spans="2:11" x14ac:dyDescent="0.55000000000000004">
      <c r="B68" s="19"/>
      <c r="C68" s="1"/>
      <c r="D68" s="20"/>
      <c r="E68" s="1"/>
      <c r="F68" s="20"/>
      <c r="G68" s="1"/>
      <c r="H68" s="1"/>
      <c r="I68" s="21"/>
      <c r="J68" s="21"/>
      <c r="K68" s="2"/>
    </row>
    <row r="69" spans="2:11" x14ac:dyDescent="0.55000000000000004">
      <c r="B69" s="19"/>
      <c r="C69" s="1"/>
      <c r="D69" s="20"/>
      <c r="E69" s="1"/>
      <c r="F69" s="20"/>
      <c r="G69" s="1"/>
      <c r="H69" s="1"/>
      <c r="I69" s="21"/>
      <c r="J69" s="21"/>
      <c r="K69" s="2"/>
    </row>
    <row r="70" spans="2:11" x14ac:dyDescent="0.55000000000000004">
      <c r="B70" s="19"/>
      <c r="C70" s="1"/>
      <c r="D70" s="20"/>
      <c r="E70" s="1"/>
      <c r="F70" s="20"/>
      <c r="G70" s="1"/>
      <c r="H70" s="1"/>
      <c r="I70" s="21"/>
      <c r="J70" s="21"/>
      <c r="K70" s="2"/>
    </row>
    <row r="71" spans="2:11" x14ac:dyDescent="0.55000000000000004">
      <c r="B71" s="19"/>
      <c r="C71" s="1"/>
      <c r="D71" s="20"/>
      <c r="E71" s="1"/>
      <c r="F71" s="20"/>
      <c r="G71" s="1"/>
      <c r="H71" s="1"/>
      <c r="I71" s="21"/>
      <c r="J71" s="21"/>
      <c r="K71" s="2"/>
    </row>
    <row r="72" spans="2:11" x14ac:dyDescent="0.55000000000000004">
      <c r="B72" s="19"/>
      <c r="C72" s="1"/>
      <c r="D72" s="20"/>
      <c r="E72" s="1"/>
      <c r="F72" s="20"/>
      <c r="G72" s="1"/>
      <c r="H72" s="1"/>
      <c r="I72" s="21"/>
      <c r="J72" s="21"/>
      <c r="K72" s="2"/>
    </row>
    <row r="73" spans="2:11" x14ac:dyDescent="0.55000000000000004">
      <c r="B73" s="19"/>
      <c r="C73" s="1"/>
      <c r="D73" s="20"/>
      <c r="E73" s="1"/>
      <c r="F73" s="20"/>
      <c r="G73" s="1"/>
      <c r="H73" s="1"/>
      <c r="I73" s="21"/>
      <c r="J73" s="21"/>
      <c r="K73" s="2"/>
    </row>
    <row r="74" spans="2:11" x14ac:dyDescent="0.55000000000000004">
      <c r="B74" s="19"/>
      <c r="C74" s="1"/>
      <c r="D74" s="20"/>
      <c r="E74" s="1"/>
      <c r="F74" s="20"/>
      <c r="G74" s="1"/>
      <c r="H74" s="1"/>
      <c r="I74" s="21"/>
      <c r="J74" s="21"/>
      <c r="K74" s="2"/>
    </row>
    <row r="75" spans="2:11" x14ac:dyDescent="0.55000000000000004">
      <c r="B75" s="19"/>
      <c r="C75" s="1"/>
      <c r="D75" s="20"/>
      <c r="E75" s="1"/>
      <c r="F75" s="20"/>
      <c r="G75" s="1"/>
      <c r="H75" s="1"/>
      <c r="I75" s="21"/>
      <c r="J75" s="21"/>
      <c r="K75" s="2"/>
    </row>
    <row r="76" spans="2:11" x14ac:dyDescent="0.55000000000000004">
      <c r="B76" s="19"/>
      <c r="C76" s="1"/>
      <c r="D76" s="20"/>
      <c r="E76" s="1"/>
      <c r="F76" s="20"/>
      <c r="G76" s="1"/>
      <c r="H76" s="1"/>
      <c r="I76" s="21"/>
      <c r="J76" s="21"/>
      <c r="K76" s="2"/>
    </row>
    <row r="77" spans="2:11" x14ac:dyDescent="0.55000000000000004">
      <c r="B77" s="19"/>
      <c r="C77" s="1"/>
      <c r="D77" s="20"/>
      <c r="E77" s="1"/>
      <c r="F77" s="20"/>
      <c r="G77" s="1"/>
      <c r="H77" s="1"/>
      <c r="I77" s="21"/>
      <c r="J77" s="21"/>
      <c r="K77" s="2"/>
    </row>
    <row r="78" spans="2:11" x14ac:dyDescent="0.55000000000000004">
      <c r="B78" s="19"/>
      <c r="C78" s="1"/>
      <c r="D78" s="20"/>
      <c r="E78" s="1"/>
      <c r="F78" s="20"/>
      <c r="G78" s="1"/>
      <c r="H78" s="1"/>
      <c r="I78" s="21"/>
      <c r="J78" s="21"/>
      <c r="K78" s="2"/>
    </row>
    <row r="79" spans="2:11" x14ac:dyDescent="0.55000000000000004">
      <c r="B79" s="19"/>
      <c r="C79" s="1"/>
      <c r="D79" s="20"/>
      <c r="E79" s="1"/>
      <c r="F79" s="20"/>
      <c r="G79" s="1"/>
      <c r="H79" s="1"/>
      <c r="I79" s="21"/>
      <c r="J79" s="21"/>
      <c r="K79" s="2"/>
    </row>
  </sheetData>
  <conditionalFormatting sqref="B12:B52 D12:F52 H12:L52">
    <cfRule type="expression" dxfId="1" priority="2">
      <formula>LEFT($F12,4)="Open"</formula>
    </cfRule>
  </conditionalFormatting>
  <conditionalFormatting sqref="B5:L1000">
    <cfRule type="expression" dxfId="0" priority="1">
      <formula>LEFT($C5,4)="Open"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7828-E4C4-4E06-93D3-AB1373ACD6B7}">
  <dimension ref="B2:I22"/>
  <sheetViews>
    <sheetView showGridLines="0" workbookViewId="0">
      <selection activeCell="O8" sqref="O8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14" t="s">
        <v>49</v>
      </c>
      <c r="H2" s="14" t="s">
        <v>50</v>
      </c>
    </row>
    <row r="4" spans="2:8" x14ac:dyDescent="0.55000000000000004">
      <c r="B4" s="24"/>
      <c r="H4" s="24"/>
    </row>
    <row r="22" spans="9:9" x14ac:dyDescent="0.55000000000000004">
      <c r="I22" s="25" t="s">
        <v>51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BB69-209B-494C-8AC7-9C70AF300CE1}">
  <dimension ref="A1"/>
  <sheetViews>
    <sheetView showGridLines="0" workbookViewId="0">
      <selection activeCell="K12" sqref="K12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EFBB-2C9D-40CF-A3F7-874CFE114519}">
  <dimension ref="B2:R4"/>
  <sheetViews>
    <sheetView showGridLines="0" workbookViewId="0">
      <selection activeCell="I11" sqref="I11"/>
    </sheetView>
  </sheetViews>
  <sheetFormatPr baseColWidth="10" defaultRowHeight="14.4" x14ac:dyDescent="0.55000000000000004"/>
  <cols>
    <col min="3" max="18" width="10.9453125" style="33"/>
  </cols>
  <sheetData>
    <row r="2" spans="2:18" x14ac:dyDescent="0.55000000000000004">
      <c r="B2" s="33" t="s">
        <v>5</v>
      </c>
      <c r="C2" s="3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3" t="s">
        <v>18</v>
      </c>
      <c r="P2" s="33" t="s">
        <v>19</v>
      </c>
      <c r="Q2" s="33" t="s">
        <v>20</v>
      </c>
      <c r="R2" s="33" t="s">
        <v>21</v>
      </c>
    </row>
    <row r="3" spans="2:18" x14ac:dyDescent="0.55000000000000004">
      <c r="B3" s="33" t="s">
        <v>52</v>
      </c>
      <c r="C3" s="33" t="s">
        <v>23</v>
      </c>
      <c r="D3" s="34">
        <v>44929</v>
      </c>
      <c r="E3" s="33">
        <v>1.0822000000000001</v>
      </c>
      <c r="F3" s="34">
        <v>45174</v>
      </c>
      <c r="G3" s="33">
        <v>1.0812999999999999</v>
      </c>
      <c r="H3" s="35">
        <v>-8.0000000000000004E-4</v>
      </c>
      <c r="I3" s="25">
        <v>-130</v>
      </c>
      <c r="J3" s="35">
        <v>-16.25</v>
      </c>
      <c r="K3" s="33">
        <v>8</v>
      </c>
      <c r="L3" s="33">
        <v>8</v>
      </c>
      <c r="M3" s="33">
        <v>-130</v>
      </c>
      <c r="N3" s="33">
        <v>169</v>
      </c>
      <c r="O3" s="33">
        <v>-0.77</v>
      </c>
      <c r="P3" s="35">
        <v>-9.4999999999999998E-3</v>
      </c>
      <c r="Q3" s="35">
        <v>5.2999999999999999E-2</v>
      </c>
      <c r="R3" s="33" t="s">
        <v>43</v>
      </c>
    </row>
    <row r="4" spans="2:18" x14ac:dyDescent="0.55000000000000004">
      <c r="B4" s="33" t="s">
        <v>52</v>
      </c>
      <c r="C4" s="33" t="s">
        <v>42</v>
      </c>
      <c r="D4" s="34">
        <v>45258</v>
      </c>
      <c r="E4" s="33">
        <v>1.1043499999999999</v>
      </c>
      <c r="F4" s="34">
        <v>45289</v>
      </c>
      <c r="G4" s="33">
        <v>1.1100000000000001</v>
      </c>
      <c r="H4" s="35">
        <v>5.1000000000000004E-3</v>
      </c>
      <c r="I4" s="33">
        <v>525</v>
      </c>
      <c r="J4" s="35">
        <v>65.625</v>
      </c>
      <c r="K4" s="33">
        <v>8</v>
      </c>
      <c r="L4" s="33">
        <v>8</v>
      </c>
      <c r="M4" s="33">
        <v>395</v>
      </c>
      <c r="N4" s="33">
        <v>24</v>
      </c>
      <c r="O4" s="33">
        <v>21.88</v>
      </c>
      <c r="P4" s="35">
        <v>-2.4799999999999999E-2</v>
      </c>
      <c r="Q4" s="35">
        <v>1.1900000000000001E-2</v>
      </c>
      <c r="R4" s="33" t="s">
        <v>43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38A3-575D-46D9-B584-43F482DB4A8E}">
  <dimension ref="A1:Q76"/>
  <sheetViews>
    <sheetView workbookViewId="0">
      <selection sqref="A1:Q47"/>
    </sheetView>
  </sheetViews>
  <sheetFormatPr baseColWidth="10" defaultRowHeight="14.4" x14ac:dyDescent="0.55000000000000004"/>
  <cols>
    <col min="1" max="1" width="8.26171875" style="6" bestFit="1" customWidth="1"/>
    <col min="2" max="2" width="9.62890625" style="6" bestFit="1" customWidth="1"/>
    <col min="3" max="8" width="11.1015625" style="6" customWidth="1"/>
    <col min="9" max="9" width="11.5234375" style="6" bestFit="1" customWidth="1"/>
    <col min="10" max="16" width="10.9453125" style="6"/>
    <col min="17" max="17" width="10.9453125" style="13"/>
    <col min="18" max="18" width="10.9453125" style="6"/>
    <col min="19" max="19" width="12.9453125" style="6" customWidth="1"/>
    <col min="20" max="20" width="15.7890625" style="6" bestFit="1" customWidth="1"/>
    <col min="21" max="16384" width="10.9453125" style="6"/>
  </cols>
  <sheetData>
    <row r="1" spans="1:17" x14ac:dyDescent="0.55000000000000004">
      <c r="A1" s="10" t="s">
        <v>5</v>
      </c>
      <c r="B1" s="6" t="s">
        <v>6</v>
      </c>
      <c r="C1" s="11" t="s">
        <v>7</v>
      </c>
      <c r="D1" s="6" t="s">
        <v>8</v>
      </c>
      <c r="E1" s="11" t="s">
        <v>9</v>
      </c>
      <c r="F1" s="6" t="s">
        <v>10</v>
      </c>
      <c r="G1" s="12" t="s">
        <v>11</v>
      </c>
      <c r="H1" s="6" t="s">
        <v>12</v>
      </c>
      <c r="I1" s="12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12" t="s">
        <v>19</v>
      </c>
      <c r="P1" s="12" t="s">
        <v>20</v>
      </c>
      <c r="Q1" s="13" t="s">
        <v>21</v>
      </c>
    </row>
    <row r="2" spans="1:17" x14ac:dyDescent="0.55000000000000004">
      <c r="A2" s="6" t="s">
        <v>35</v>
      </c>
      <c r="B2" s="6" t="s">
        <v>23</v>
      </c>
      <c r="C2" s="11">
        <v>44929</v>
      </c>
      <c r="D2" s="6">
        <v>85.08</v>
      </c>
      <c r="E2" s="11">
        <v>44958</v>
      </c>
      <c r="F2" s="6">
        <v>84.01</v>
      </c>
      <c r="G2" s="12">
        <v>-1.26E-2</v>
      </c>
      <c r="H2" s="6">
        <v>-268.24</v>
      </c>
      <c r="I2" s="12">
        <v>-1.3599999999999999E-2</v>
      </c>
      <c r="J2" s="6">
        <v>232</v>
      </c>
      <c r="K2" s="6">
        <v>19738.560000000001</v>
      </c>
      <c r="L2" s="6">
        <v>-268.24</v>
      </c>
      <c r="M2" s="6">
        <v>21</v>
      </c>
      <c r="N2" s="6">
        <v>-12.77</v>
      </c>
      <c r="O2" s="12">
        <v>-3.49E-2</v>
      </c>
      <c r="P2" s="12">
        <v>3.7699999999999997E-2</v>
      </c>
      <c r="Q2" s="13" t="s">
        <v>43</v>
      </c>
    </row>
    <row r="3" spans="1:17" x14ac:dyDescent="0.55000000000000004">
      <c r="A3" s="6" t="s">
        <v>213</v>
      </c>
      <c r="B3" s="6" t="s">
        <v>23</v>
      </c>
      <c r="C3" s="11">
        <v>44929</v>
      </c>
      <c r="D3" s="6">
        <v>68.650000000000006</v>
      </c>
      <c r="E3" s="11">
        <v>44958</v>
      </c>
      <c r="F3" s="6">
        <v>64.44</v>
      </c>
      <c r="G3" s="12">
        <v>-6.13E-2</v>
      </c>
      <c r="H3" s="6">
        <v>-1257.74</v>
      </c>
      <c r="I3" s="12">
        <v>-6.2300000000000001E-2</v>
      </c>
      <c r="J3" s="6">
        <v>294</v>
      </c>
      <c r="K3" s="6">
        <v>20183.099999999999</v>
      </c>
      <c r="L3" s="6">
        <v>-1525.98</v>
      </c>
      <c r="M3" s="6">
        <v>21</v>
      </c>
      <c r="N3" s="6">
        <v>-59.89</v>
      </c>
      <c r="O3" s="12">
        <v>-6.13E-2</v>
      </c>
      <c r="P3" s="12">
        <v>5.0500000000000003E-2</v>
      </c>
      <c r="Q3" s="13" t="s">
        <v>43</v>
      </c>
    </row>
    <row r="4" spans="1:17" x14ac:dyDescent="0.55000000000000004">
      <c r="A4" s="6" t="s">
        <v>29</v>
      </c>
      <c r="B4" s="6" t="s">
        <v>23</v>
      </c>
      <c r="C4" s="11">
        <v>44929</v>
      </c>
      <c r="D4" s="6">
        <v>40.53</v>
      </c>
      <c r="E4" s="11">
        <v>44958</v>
      </c>
      <c r="F4" s="6">
        <v>40.42</v>
      </c>
      <c r="G4" s="12">
        <v>-2.7000000000000001E-3</v>
      </c>
      <c r="H4" s="6">
        <v>-74.010000000000005</v>
      </c>
      <c r="I4" s="12">
        <v>-3.7000000000000002E-3</v>
      </c>
      <c r="J4" s="6">
        <v>491</v>
      </c>
      <c r="K4" s="6">
        <v>19900.23</v>
      </c>
      <c r="L4" s="6">
        <v>-1599.99</v>
      </c>
      <c r="M4" s="6">
        <v>21</v>
      </c>
      <c r="N4" s="6">
        <v>-3.52</v>
      </c>
      <c r="O4" s="12">
        <v>-3.5799999999999998E-2</v>
      </c>
      <c r="P4" s="12">
        <v>5.6000000000000001E-2</v>
      </c>
      <c r="Q4" s="13" t="s">
        <v>43</v>
      </c>
    </row>
    <row r="5" spans="1:17" x14ac:dyDescent="0.55000000000000004">
      <c r="A5" s="6" t="s">
        <v>39</v>
      </c>
      <c r="B5" s="6" t="s">
        <v>23</v>
      </c>
      <c r="C5" s="11">
        <v>44929</v>
      </c>
      <c r="D5" s="6">
        <v>842.43</v>
      </c>
      <c r="E5" s="11">
        <v>44958</v>
      </c>
      <c r="F5" s="6">
        <v>788.56010000000003</v>
      </c>
      <c r="G5" s="12">
        <v>-6.3899999999999998E-2</v>
      </c>
      <c r="H5" s="6">
        <v>-1259.01</v>
      </c>
      <c r="I5" s="12">
        <v>-6.5000000000000002E-2</v>
      </c>
      <c r="J5" s="6">
        <v>23</v>
      </c>
      <c r="K5" s="6">
        <v>19375.89</v>
      </c>
      <c r="L5" s="6">
        <v>-2859</v>
      </c>
      <c r="M5" s="6">
        <v>21</v>
      </c>
      <c r="N5" s="6">
        <v>-59.95</v>
      </c>
      <c r="O5" s="12">
        <v>-8.9200000000000002E-2</v>
      </c>
      <c r="P5" s="12">
        <v>1.6799999999999999E-2</v>
      </c>
      <c r="Q5" s="13" t="s">
        <v>43</v>
      </c>
    </row>
    <row r="6" spans="1:17" x14ac:dyDescent="0.55000000000000004">
      <c r="A6" s="6" t="s">
        <v>40</v>
      </c>
      <c r="B6" s="6" t="s">
        <v>23</v>
      </c>
      <c r="C6" s="11">
        <v>44929</v>
      </c>
      <c r="D6" s="6">
        <v>116.23</v>
      </c>
      <c r="E6" s="11">
        <v>44986</v>
      </c>
      <c r="F6" s="6">
        <v>107.33029999999999</v>
      </c>
      <c r="G6" s="12">
        <v>-7.6600000000000001E-2</v>
      </c>
      <c r="H6" s="6">
        <v>-1751.14</v>
      </c>
      <c r="I6" s="12">
        <v>-7.85E-2</v>
      </c>
      <c r="J6" s="6">
        <v>186</v>
      </c>
      <c r="K6" s="6">
        <v>21618.78</v>
      </c>
      <c r="L6" s="6">
        <v>-4610.1400000000003</v>
      </c>
      <c r="M6" s="6">
        <v>40</v>
      </c>
      <c r="N6" s="6">
        <v>-43.78</v>
      </c>
      <c r="O6" s="12">
        <v>-8.2699999999999996E-2</v>
      </c>
      <c r="P6" s="12">
        <v>4.99E-2</v>
      </c>
      <c r="Q6" s="13" t="s">
        <v>41</v>
      </c>
    </row>
    <row r="7" spans="1:17" x14ac:dyDescent="0.55000000000000004">
      <c r="A7" s="6" t="s">
        <v>214</v>
      </c>
      <c r="B7" s="6" t="s">
        <v>23</v>
      </c>
      <c r="C7" s="11">
        <v>44958</v>
      </c>
      <c r="D7" s="6">
        <v>38.963850000000001</v>
      </c>
      <c r="E7" s="11">
        <v>44986</v>
      </c>
      <c r="F7" s="6">
        <v>36.880000000000003</v>
      </c>
      <c r="G7" s="12">
        <v>-5.3499999999999999E-2</v>
      </c>
      <c r="H7" s="6">
        <v>-1186.54</v>
      </c>
      <c r="I7" s="12">
        <v>-5.4899999999999997E-2</v>
      </c>
      <c r="J7" s="6">
        <v>555</v>
      </c>
      <c r="K7" s="6">
        <v>21624.94</v>
      </c>
      <c r="L7" s="6">
        <v>-5796.68</v>
      </c>
      <c r="M7" s="6">
        <v>20</v>
      </c>
      <c r="N7" s="6">
        <v>-59.33</v>
      </c>
      <c r="O7" s="12">
        <v>-5.8200000000000002E-2</v>
      </c>
      <c r="P7" s="12">
        <v>5.2600000000000001E-2</v>
      </c>
      <c r="Q7" s="13" t="s">
        <v>24</v>
      </c>
    </row>
    <row r="8" spans="1:17" x14ac:dyDescent="0.55000000000000004">
      <c r="A8" s="6" t="s">
        <v>26</v>
      </c>
      <c r="B8" s="6" t="s">
        <v>23</v>
      </c>
      <c r="C8" s="11">
        <v>44958</v>
      </c>
      <c r="D8" s="6">
        <v>583.4008</v>
      </c>
      <c r="E8" s="11">
        <v>44986</v>
      </c>
      <c r="F8" s="6">
        <v>594</v>
      </c>
      <c r="G8" s="12">
        <v>1.8200000000000001E-2</v>
      </c>
      <c r="H8" s="6">
        <v>351.57</v>
      </c>
      <c r="I8" s="12">
        <v>1.67E-2</v>
      </c>
      <c r="J8" s="6">
        <v>36</v>
      </c>
      <c r="K8" s="6">
        <v>21002.43</v>
      </c>
      <c r="L8" s="6">
        <v>-5445.11</v>
      </c>
      <c r="M8" s="6">
        <v>20</v>
      </c>
      <c r="N8" s="6">
        <v>17.579999999999998</v>
      </c>
      <c r="O8" s="12">
        <v>-1.9699999999999999E-2</v>
      </c>
      <c r="P8" s="12">
        <v>5.7299999999999997E-2</v>
      </c>
      <c r="Q8" s="13" t="s">
        <v>24</v>
      </c>
    </row>
    <row r="9" spans="1:17" x14ac:dyDescent="0.55000000000000004">
      <c r="A9" s="6" t="s">
        <v>215</v>
      </c>
      <c r="B9" s="6" t="s">
        <v>23</v>
      </c>
      <c r="C9" s="11">
        <v>44958</v>
      </c>
      <c r="D9" s="6">
        <v>481.74209999999999</v>
      </c>
      <c r="E9" s="11">
        <v>44986</v>
      </c>
      <c r="F9" s="6">
        <v>470.86</v>
      </c>
      <c r="G9" s="12">
        <v>-2.2599999999999999E-2</v>
      </c>
      <c r="H9" s="6">
        <v>-497.93</v>
      </c>
      <c r="I9" s="12">
        <v>-2.4E-2</v>
      </c>
      <c r="J9" s="6">
        <v>43</v>
      </c>
      <c r="K9" s="6">
        <v>20714.91</v>
      </c>
      <c r="L9" s="6">
        <v>-5943.04</v>
      </c>
      <c r="M9" s="6">
        <v>20</v>
      </c>
      <c r="N9" s="6">
        <v>-24.9</v>
      </c>
      <c r="O9" s="12">
        <v>-4.0899999999999999E-2</v>
      </c>
      <c r="P9" s="12">
        <v>7.0099999999999996E-2</v>
      </c>
      <c r="Q9" s="13" t="s">
        <v>24</v>
      </c>
    </row>
    <row r="10" spans="1:17" x14ac:dyDescent="0.55000000000000004">
      <c r="A10" s="6" t="s">
        <v>216</v>
      </c>
      <c r="B10" s="6" t="s">
        <v>23</v>
      </c>
      <c r="C10" s="11">
        <v>44986</v>
      </c>
      <c r="D10" s="6">
        <v>186.88</v>
      </c>
      <c r="E10" s="11">
        <v>45019</v>
      </c>
      <c r="F10" s="6">
        <v>198.01</v>
      </c>
      <c r="G10" s="12">
        <v>5.96E-2</v>
      </c>
      <c r="H10" s="6">
        <v>1215.43</v>
      </c>
      <c r="I10" s="12">
        <v>5.8599999999999999E-2</v>
      </c>
      <c r="J10" s="6">
        <v>111</v>
      </c>
      <c r="K10" s="6">
        <v>20743.68</v>
      </c>
      <c r="L10" s="6">
        <v>-4727.6099999999997</v>
      </c>
      <c r="M10" s="6">
        <v>24</v>
      </c>
      <c r="N10" s="6">
        <v>50.64</v>
      </c>
      <c r="O10" s="12">
        <v>-2.81E-2</v>
      </c>
      <c r="P10" s="12">
        <v>7.1800000000000003E-2</v>
      </c>
      <c r="Q10" s="13" t="s">
        <v>43</v>
      </c>
    </row>
    <row r="11" spans="1:17" x14ac:dyDescent="0.55000000000000004">
      <c r="A11" s="6" t="s">
        <v>217</v>
      </c>
      <c r="B11" s="6" t="s">
        <v>23</v>
      </c>
      <c r="C11" s="11">
        <v>44958</v>
      </c>
      <c r="D11" s="6">
        <v>2422.34</v>
      </c>
      <c r="E11" s="11">
        <v>45047</v>
      </c>
      <c r="F11" s="6">
        <v>2680.32</v>
      </c>
      <c r="G11" s="12">
        <v>0.1065</v>
      </c>
      <c r="H11" s="6">
        <v>2043.84</v>
      </c>
      <c r="I11" s="12">
        <v>0.1055</v>
      </c>
      <c r="J11" s="6">
        <v>8</v>
      </c>
      <c r="K11" s="6">
        <v>19378.72</v>
      </c>
      <c r="L11" s="6">
        <v>-2683.77</v>
      </c>
      <c r="M11" s="6">
        <v>62</v>
      </c>
      <c r="N11" s="6">
        <v>32.97</v>
      </c>
      <c r="O11" s="12">
        <v>-3.7600000000000001E-2</v>
      </c>
      <c r="P11" s="12">
        <v>0.1236</v>
      </c>
      <c r="Q11" s="13" t="s">
        <v>43</v>
      </c>
    </row>
    <row r="12" spans="1:17" x14ac:dyDescent="0.55000000000000004">
      <c r="A12" s="6" t="s">
        <v>218</v>
      </c>
      <c r="B12" s="6" t="s">
        <v>23</v>
      </c>
      <c r="C12" s="11">
        <v>44986</v>
      </c>
      <c r="D12" s="6">
        <v>35.188090000000003</v>
      </c>
      <c r="E12" s="11">
        <v>45047</v>
      </c>
      <c r="F12" s="6">
        <v>39.11</v>
      </c>
      <c r="G12" s="12">
        <v>0.1115</v>
      </c>
      <c r="H12" s="6">
        <v>2323.15</v>
      </c>
      <c r="I12" s="12">
        <v>0.11</v>
      </c>
      <c r="J12" s="6">
        <v>600</v>
      </c>
      <c r="K12" s="6">
        <v>21112.85</v>
      </c>
      <c r="L12" s="6">
        <v>-360.62</v>
      </c>
      <c r="M12" s="6">
        <v>43</v>
      </c>
      <c r="N12" s="6">
        <v>54.03</v>
      </c>
      <c r="O12" s="12">
        <v>-4.4299999999999999E-2</v>
      </c>
      <c r="P12" s="12">
        <v>0.1241</v>
      </c>
      <c r="Q12" s="13" t="s">
        <v>24</v>
      </c>
    </row>
    <row r="13" spans="1:17" x14ac:dyDescent="0.55000000000000004">
      <c r="A13" s="6" t="s">
        <v>219</v>
      </c>
      <c r="B13" s="6" t="s">
        <v>23</v>
      </c>
      <c r="C13" s="11">
        <v>44986</v>
      </c>
      <c r="D13" s="6">
        <v>193.14</v>
      </c>
      <c r="E13" s="11">
        <v>45047</v>
      </c>
      <c r="F13" s="6">
        <v>209.3073</v>
      </c>
      <c r="G13" s="12">
        <v>8.3699999999999997E-2</v>
      </c>
      <c r="H13" s="6">
        <v>1732.23</v>
      </c>
      <c r="I13" s="12">
        <v>8.2299999999999998E-2</v>
      </c>
      <c r="J13" s="6">
        <v>108</v>
      </c>
      <c r="K13" s="6">
        <v>20859.12</v>
      </c>
      <c r="L13" s="6">
        <v>1371.61</v>
      </c>
      <c r="M13" s="6">
        <v>43</v>
      </c>
      <c r="N13" s="6">
        <v>40.28</v>
      </c>
      <c r="O13" s="12">
        <v>-1.9900000000000001E-2</v>
      </c>
      <c r="P13" s="12">
        <v>0.127</v>
      </c>
      <c r="Q13" s="13" t="s">
        <v>30</v>
      </c>
    </row>
    <row r="14" spans="1:17" x14ac:dyDescent="0.55000000000000004">
      <c r="A14" s="6" t="s">
        <v>220</v>
      </c>
      <c r="B14" s="6" t="s">
        <v>23</v>
      </c>
      <c r="C14" s="11">
        <v>44986</v>
      </c>
      <c r="D14" s="6">
        <v>302.45</v>
      </c>
      <c r="E14" s="11">
        <v>45047</v>
      </c>
      <c r="F14" s="6">
        <v>312.51830000000001</v>
      </c>
      <c r="G14" s="12">
        <v>3.3300000000000003E-2</v>
      </c>
      <c r="H14" s="6">
        <v>664.71</v>
      </c>
      <c r="I14" s="12">
        <v>3.1899999999999998E-2</v>
      </c>
      <c r="J14" s="6">
        <v>68</v>
      </c>
      <c r="K14" s="6">
        <v>20566.599999999999</v>
      </c>
      <c r="L14" s="6">
        <v>2036.32</v>
      </c>
      <c r="M14" s="6">
        <v>43</v>
      </c>
      <c r="N14" s="6">
        <v>15.46</v>
      </c>
      <c r="O14" s="12">
        <v>-3.8100000000000002E-2</v>
      </c>
      <c r="P14" s="12">
        <v>0.104</v>
      </c>
      <c r="Q14" s="13" t="s">
        <v>30</v>
      </c>
    </row>
    <row r="15" spans="1:17" x14ac:dyDescent="0.55000000000000004">
      <c r="A15" s="6" t="s">
        <v>22</v>
      </c>
      <c r="B15" s="6" t="s">
        <v>23</v>
      </c>
      <c r="C15" s="11">
        <v>45019</v>
      </c>
      <c r="D15" s="6">
        <v>164.27</v>
      </c>
      <c r="E15" s="11">
        <v>45078</v>
      </c>
      <c r="F15" s="6">
        <v>177.58199999999999</v>
      </c>
      <c r="G15" s="12">
        <v>8.1000000000000003E-2</v>
      </c>
      <c r="H15" s="6">
        <v>1780.44</v>
      </c>
      <c r="I15" s="12">
        <v>7.9699999999999993E-2</v>
      </c>
      <c r="J15" s="6">
        <v>134</v>
      </c>
      <c r="K15" s="6">
        <v>22012.18</v>
      </c>
      <c r="L15" s="6">
        <v>3816.76</v>
      </c>
      <c r="M15" s="6">
        <v>42</v>
      </c>
      <c r="N15" s="6">
        <v>42.39</v>
      </c>
      <c r="O15" s="12">
        <v>-2.7300000000000001E-2</v>
      </c>
      <c r="P15" s="12">
        <v>9.1800000000000007E-2</v>
      </c>
      <c r="Q15" s="13" t="s">
        <v>30</v>
      </c>
    </row>
    <row r="16" spans="1:17" x14ac:dyDescent="0.55000000000000004">
      <c r="A16" s="6" t="s">
        <v>27</v>
      </c>
      <c r="B16" s="6" t="s">
        <v>23</v>
      </c>
      <c r="C16" s="11">
        <v>45047</v>
      </c>
      <c r="D16" s="6">
        <v>76.52</v>
      </c>
      <c r="E16" s="11">
        <v>45078</v>
      </c>
      <c r="F16" s="6">
        <v>73.62</v>
      </c>
      <c r="G16" s="12">
        <v>-3.7900000000000003E-2</v>
      </c>
      <c r="H16" s="6">
        <v>-875.5</v>
      </c>
      <c r="I16" s="12">
        <v>-3.8800000000000001E-2</v>
      </c>
      <c r="J16" s="6">
        <v>295</v>
      </c>
      <c r="K16" s="6">
        <v>22573.4</v>
      </c>
      <c r="L16" s="6">
        <v>2941.26</v>
      </c>
      <c r="M16" s="6">
        <v>23</v>
      </c>
      <c r="N16" s="6">
        <v>-38.07</v>
      </c>
      <c r="O16" s="12">
        <v>-5.5800000000000002E-2</v>
      </c>
      <c r="P16" s="12">
        <v>2.63E-2</v>
      </c>
      <c r="Q16" s="13" t="s">
        <v>43</v>
      </c>
    </row>
    <row r="17" spans="1:17" x14ac:dyDescent="0.55000000000000004">
      <c r="A17" s="6" t="s">
        <v>221</v>
      </c>
      <c r="B17" s="6" t="s">
        <v>23</v>
      </c>
      <c r="C17" s="11">
        <v>45047</v>
      </c>
      <c r="D17" s="6">
        <v>306.97000000000003</v>
      </c>
      <c r="E17" s="11">
        <v>45078</v>
      </c>
      <c r="F17" s="6">
        <v>325.93</v>
      </c>
      <c r="G17" s="12">
        <v>6.1800000000000001E-2</v>
      </c>
      <c r="H17" s="6">
        <v>1364.08</v>
      </c>
      <c r="I17" s="12">
        <v>6.0900000000000003E-2</v>
      </c>
      <c r="J17" s="6">
        <v>73</v>
      </c>
      <c r="K17" s="6">
        <v>22408.81</v>
      </c>
      <c r="L17" s="6">
        <v>4305.34</v>
      </c>
      <c r="M17" s="6">
        <v>23</v>
      </c>
      <c r="N17" s="6">
        <v>59.31</v>
      </c>
      <c r="O17" s="12">
        <v>-1.1599999999999999E-2</v>
      </c>
      <c r="P17" s="12">
        <v>9.4399999999999998E-2</v>
      </c>
      <c r="Q17" s="13" t="s">
        <v>43</v>
      </c>
    </row>
    <row r="18" spans="1:17" x14ac:dyDescent="0.55000000000000004">
      <c r="A18" s="6" t="s">
        <v>39</v>
      </c>
      <c r="B18" s="6" t="s">
        <v>23</v>
      </c>
      <c r="C18" s="11">
        <v>45047</v>
      </c>
      <c r="D18" s="6">
        <v>917.75</v>
      </c>
      <c r="E18" s="11">
        <v>45078</v>
      </c>
      <c r="F18" s="6">
        <v>903.31</v>
      </c>
      <c r="G18" s="12">
        <v>-1.5699999999999999E-2</v>
      </c>
      <c r="H18" s="6">
        <v>-366.56</v>
      </c>
      <c r="I18" s="12">
        <v>-1.66E-2</v>
      </c>
      <c r="J18" s="6">
        <v>24</v>
      </c>
      <c r="K18" s="6">
        <v>22026</v>
      </c>
      <c r="L18" s="6">
        <v>3938.78</v>
      </c>
      <c r="M18" s="6">
        <v>23</v>
      </c>
      <c r="N18" s="6">
        <v>-15.94</v>
      </c>
      <c r="O18" s="12">
        <v>-4.7899999999999998E-2</v>
      </c>
      <c r="P18" s="12">
        <v>5.0999999999999997E-2</v>
      </c>
      <c r="Q18" s="13" t="s">
        <v>43</v>
      </c>
    </row>
    <row r="19" spans="1:17" x14ac:dyDescent="0.55000000000000004">
      <c r="A19" s="6" t="s">
        <v>32</v>
      </c>
      <c r="B19" s="6" t="s">
        <v>23</v>
      </c>
      <c r="C19" s="11">
        <v>45047</v>
      </c>
      <c r="D19" s="6">
        <v>340.22</v>
      </c>
      <c r="E19" s="11">
        <v>45078</v>
      </c>
      <c r="F19" s="6">
        <v>324.47000000000003</v>
      </c>
      <c r="G19" s="12">
        <v>-4.6300000000000001E-2</v>
      </c>
      <c r="H19" s="6">
        <v>-1059.5</v>
      </c>
      <c r="I19" s="12">
        <v>-4.7199999999999999E-2</v>
      </c>
      <c r="J19" s="6">
        <v>66</v>
      </c>
      <c r="K19" s="6">
        <v>22454.52</v>
      </c>
      <c r="L19" s="6">
        <v>2879.28</v>
      </c>
      <c r="M19" s="6">
        <v>23</v>
      </c>
      <c r="N19" s="6">
        <v>-46.07</v>
      </c>
      <c r="O19" s="12">
        <v>-5.4699999999999999E-2</v>
      </c>
      <c r="P19" s="12">
        <v>4.19E-2</v>
      </c>
      <c r="Q19" s="13" t="s">
        <v>43</v>
      </c>
    </row>
    <row r="20" spans="1:17" x14ac:dyDescent="0.55000000000000004">
      <c r="A20" s="6" t="s">
        <v>222</v>
      </c>
      <c r="B20" s="6" t="s">
        <v>23</v>
      </c>
      <c r="C20" s="11">
        <v>45078</v>
      </c>
      <c r="D20" s="6">
        <v>122.815</v>
      </c>
      <c r="E20" s="11">
        <v>45110</v>
      </c>
      <c r="F20" s="6">
        <v>119.24</v>
      </c>
      <c r="G20" s="12">
        <v>-2.9100000000000001E-2</v>
      </c>
      <c r="H20" s="6">
        <v>-677.8</v>
      </c>
      <c r="I20" s="12">
        <v>-0.03</v>
      </c>
      <c r="J20" s="6">
        <v>184</v>
      </c>
      <c r="K20" s="6">
        <v>22597.96</v>
      </c>
      <c r="L20" s="6">
        <v>2201.48</v>
      </c>
      <c r="M20" s="6">
        <v>22</v>
      </c>
      <c r="N20" s="6">
        <v>-30.81</v>
      </c>
      <c r="O20" s="12">
        <v>-5.4699999999999999E-2</v>
      </c>
      <c r="P20" s="12">
        <v>5.0700000000000002E-2</v>
      </c>
      <c r="Q20" s="13" t="s">
        <v>43</v>
      </c>
    </row>
    <row r="21" spans="1:17" x14ac:dyDescent="0.55000000000000004">
      <c r="A21" s="6" t="s">
        <v>38</v>
      </c>
      <c r="B21" s="6" t="s">
        <v>23</v>
      </c>
      <c r="C21" s="11">
        <v>45078</v>
      </c>
      <c r="D21" s="6">
        <v>220.43</v>
      </c>
      <c r="E21" s="11">
        <v>45110</v>
      </c>
      <c r="F21" s="6">
        <v>224.24</v>
      </c>
      <c r="G21" s="12">
        <v>1.7299999999999999E-2</v>
      </c>
      <c r="H21" s="6">
        <v>372.43</v>
      </c>
      <c r="I21" s="12">
        <v>1.6400000000000001E-2</v>
      </c>
      <c r="J21" s="6">
        <v>103</v>
      </c>
      <c r="K21" s="6">
        <v>22704.29</v>
      </c>
      <c r="L21" s="6">
        <v>2573.91</v>
      </c>
      <c r="M21" s="6">
        <v>22</v>
      </c>
      <c r="N21" s="6">
        <v>16.93</v>
      </c>
      <c r="O21" s="12">
        <v>-1.9E-2</v>
      </c>
      <c r="P21" s="12">
        <v>3.6299999999999999E-2</v>
      </c>
      <c r="Q21" s="13" t="s">
        <v>43</v>
      </c>
    </row>
    <row r="22" spans="1:17" x14ac:dyDescent="0.55000000000000004">
      <c r="A22" s="6" t="s">
        <v>36</v>
      </c>
      <c r="B22" s="6" t="s">
        <v>23</v>
      </c>
      <c r="C22" s="11">
        <v>45078</v>
      </c>
      <c r="D22" s="6">
        <v>58.57</v>
      </c>
      <c r="E22" s="11">
        <v>45110</v>
      </c>
      <c r="F22" s="6">
        <v>57</v>
      </c>
      <c r="G22" s="12">
        <v>-2.6800000000000001E-2</v>
      </c>
      <c r="H22" s="6">
        <v>-626.02</v>
      </c>
      <c r="I22" s="12">
        <v>-2.7699999999999999E-2</v>
      </c>
      <c r="J22" s="6">
        <v>386</v>
      </c>
      <c r="K22" s="6">
        <v>22608.02</v>
      </c>
      <c r="L22" s="6">
        <v>1947.89</v>
      </c>
      <c r="M22" s="6">
        <v>22</v>
      </c>
      <c r="N22" s="6">
        <v>-28.46</v>
      </c>
      <c r="O22" s="12">
        <v>-3.5499999999999997E-2</v>
      </c>
      <c r="P22" s="12">
        <v>2.4899999999999999E-2</v>
      </c>
      <c r="Q22" s="13" t="s">
        <v>43</v>
      </c>
    </row>
    <row r="23" spans="1:17" x14ac:dyDescent="0.55000000000000004">
      <c r="A23" s="6" t="s">
        <v>218</v>
      </c>
      <c r="B23" s="6" t="s">
        <v>23</v>
      </c>
      <c r="C23" s="11">
        <v>45078</v>
      </c>
      <c r="D23" s="6">
        <v>43.96</v>
      </c>
      <c r="E23" s="11">
        <v>45139</v>
      </c>
      <c r="F23" s="6">
        <v>44.420639999999999</v>
      </c>
      <c r="G23" s="12">
        <v>1.0500000000000001E-2</v>
      </c>
      <c r="H23" s="6">
        <v>197.69</v>
      </c>
      <c r="I23" s="12">
        <v>8.6999999999999994E-3</v>
      </c>
      <c r="J23" s="6">
        <v>456</v>
      </c>
      <c r="K23" s="6">
        <v>20045.759999999998</v>
      </c>
      <c r="L23" s="6">
        <v>2145.58</v>
      </c>
      <c r="M23" s="6">
        <v>42</v>
      </c>
      <c r="N23" s="6">
        <v>4.71</v>
      </c>
      <c r="O23" s="12">
        <v>-2.9899999999999999E-2</v>
      </c>
      <c r="P23" s="12">
        <v>7.7899999999999997E-2</v>
      </c>
      <c r="Q23" s="13" t="s">
        <v>223</v>
      </c>
    </row>
    <row r="24" spans="1:17" x14ac:dyDescent="0.55000000000000004">
      <c r="A24" s="6" t="s">
        <v>224</v>
      </c>
      <c r="B24" s="6" t="s">
        <v>23</v>
      </c>
      <c r="C24" s="11">
        <v>45078</v>
      </c>
      <c r="D24" s="6">
        <v>308</v>
      </c>
      <c r="E24" s="11">
        <v>45139</v>
      </c>
      <c r="F24" s="6">
        <v>326.41890000000001</v>
      </c>
      <c r="G24" s="12">
        <v>5.9799999999999999E-2</v>
      </c>
      <c r="H24" s="6">
        <v>1304.58</v>
      </c>
      <c r="I24" s="12">
        <v>5.8000000000000003E-2</v>
      </c>
      <c r="J24" s="6">
        <v>61</v>
      </c>
      <c r="K24" s="6">
        <v>18788</v>
      </c>
      <c r="L24" s="6">
        <v>3450.16</v>
      </c>
      <c r="M24" s="6">
        <v>42</v>
      </c>
      <c r="N24" s="6">
        <v>31.06</v>
      </c>
      <c r="O24" s="12">
        <v>-1.04E-2</v>
      </c>
      <c r="P24" s="12">
        <v>0.16259999999999999</v>
      </c>
      <c r="Q24" s="13" t="s">
        <v>223</v>
      </c>
    </row>
    <row r="25" spans="1:17" x14ac:dyDescent="0.55000000000000004">
      <c r="A25" s="6" t="s">
        <v>225</v>
      </c>
      <c r="B25" s="6" t="s">
        <v>23</v>
      </c>
      <c r="C25" s="11">
        <v>45110</v>
      </c>
      <c r="D25" s="6">
        <v>88.24</v>
      </c>
      <c r="E25" s="11">
        <v>45139</v>
      </c>
      <c r="F25" s="6">
        <v>84.07253</v>
      </c>
      <c r="G25" s="12">
        <v>-4.7199999999999999E-2</v>
      </c>
      <c r="H25" s="6">
        <v>-1117.71</v>
      </c>
      <c r="I25" s="12">
        <v>-4.8500000000000001E-2</v>
      </c>
      <c r="J25" s="6">
        <v>236</v>
      </c>
      <c r="K25" s="6">
        <v>20824.64</v>
      </c>
      <c r="L25" s="6">
        <v>2332.4499999999998</v>
      </c>
      <c r="M25" s="6">
        <v>21</v>
      </c>
      <c r="N25" s="6">
        <v>-53.22</v>
      </c>
      <c r="O25" s="12">
        <v>-9.2600000000000002E-2</v>
      </c>
      <c r="P25" s="12">
        <v>4.5999999999999999E-2</v>
      </c>
      <c r="Q25" s="13" t="s">
        <v>30</v>
      </c>
    </row>
    <row r="26" spans="1:17" x14ac:dyDescent="0.55000000000000004">
      <c r="A26" s="6" t="s">
        <v>22</v>
      </c>
      <c r="B26" s="6" t="s">
        <v>23</v>
      </c>
      <c r="C26" s="11">
        <v>45110</v>
      </c>
      <c r="D26" s="6">
        <v>193.78</v>
      </c>
      <c r="E26" s="11">
        <v>45139</v>
      </c>
      <c r="F26" s="6">
        <v>196.08410000000001</v>
      </c>
      <c r="G26" s="12">
        <v>1.1900000000000001E-2</v>
      </c>
      <c r="H26" s="6">
        <v>244.19</v>
      </c>
      <c r="I26" s="12">
        <v>1.06E-2</v>
      </c>
      <c r="J26" s="6">
        <v>111</v>
      </c>
      <c r="K26" s="6">
        <v>21509.58</v>
      </c>
      <c r="L26" s="6">
        <v>2576.64</v>
      </c>
      <c r="M26" s="6">
        <v>21</v>
      </c>
      <c r="N26" s="6">
        <v>11.63</v>
      </c>
      <c r="O26" s="12">
        <v>-3.7100000000000001E-2</v>
      </c>
      <c r="P26" s="12">
        <v>2.3E-2</v>
      </c>
      <c r="Q26" s="13" t="s">
        <v>30</v>
      </c>
    </row>
    <row r="27" spans="1:17" x14ac:dyDescent="0.55000000000000004">
      <c r="A27" s="6" t="s">
        <v>216</v>
      </c>
      <c r="B27" s="6" t="s">
        <v>23</v>
      </c>
      <c r="C27" s="11">
        <v>45110</v>
      </c>
      <c r="D27" s="6">
        <v>255.1</v>
      </c>
      <c r="E27" s="11">
        <v>45139</v>
      </c>
      <c r="F27" s="6">
        <v>249.89709999999999</v>
      </c>
      <c r="G27" s="12">
        <v>-2.0400000000000001E-2</v>
      </c>
      <c r="H27" s="6">
        <v>-498.26</v>
      </c>
      <c r="I27" s="12">
        <v>-2.1700000000000001E-2</v>
      </c>
      <c r="J27" s="6">
        <v>86</v>
      </c>
      <c r="K27" s="6">
        <v>21938.6</v>
      </c>
      <c r="L27" s="6">
        <v>2078.38</v>
      </c>
      <c r="M27" s="6">
        <v>21</v>
      </c>
      <c r="N27" s="6">
        <v>-23.73</v>
      </c>
      <c r="O27" s="12">
        <v>-9.1300000000000006E-2</v>
      </c>
      <c r="P27" s="12">
        <v>1.4800000000000001E-2</v>
      </c>
      <c r="Q27" s="13" t="s">
        <v>30</v>
      </c>
    </row>
    <row r="28" spans="1:17" x14ac:dyDescent="0.55000000000000004">
      <c r="A28" s="6" t="s">
        <v>226</v>
      </c>
      <c r="B28" s="6" t="s">
        <v>23</v>
      </c>
      <c r="C28" s="11">
        <v>45139</v>
      </c>
      <c r="D28" s="6">
        <v>317.24709999999999</v>
      </c>
      <c r="E28" s="11">
        <v>45170</v>
      </c>
      <c r="F28" s="6">
        <v>299.37</v>
      </c>
      <c r="G28" s="12">
        <v>-5.6399999999999999E-2</v>
      </c>
      <c r="H28" s="6">
        <v>-1245.6400000000001</v>
      </c>
      <c r="I28" s="12">
        <v>-5.7700000000000001E-2</v>
      </c>
      <c r="J28" s="6">
        <v>68</v>
      </c>
      <c r="K28" s="6">
        <v>21572.799999999999</v>
      </c>
      <c r="L28" s="6">
        <v>832.73</v>
      </c>
      <c r="M28" s="6">
        <v>24</v>
      </c>
      <c r="N28" s="6">
        <v>-51.9</v>
      </c>
      <c r="O28" s="12">
        <v>-0.13589999999999999</v>
      </c>
      <c r="P28" s="12">
        <v>2.8E-3</v>
      </c>
      <c r="Q28" s="13" t="s">
        <v>24</v>
      </c>
    </row>
    <row r="29" spans="1:17" x14ac:dyDescent="0.55000000000000004">
      <c r="A29" s="6" t="s">
        <v>215</v>
      </c>
      <c r="B29" s="6" t="s">
        <v>23</v>
      </c>
      <c r="C29" s="11">
        <v>45139</v>
      </c>
      <c r="D29" s="6">
        <v>531.57069999999999</v>
      </c>
      <c r="E29" s="11">
        <v>45170</v>
      </c>
      <c r="F29" s="6">
        <v>516.05999999999995</v>
      </c>
      <c r="G29" s="12">
        <v>-2.92E-2</v>
      </c>
      <c r="H29" s="6">
        <v>-665.94</v>
      </c>
      <c r="I29" s="12">
        <v>-3.0599999999999999E-2</v>
      </c>
      <c r="J29" s="6">
        <v>41</v>
      </c>
      <c r="K29" s="6">
        <v>21794.400000000001</v>
      </c>
      <c r="L29" s="6">
        <v>166.79</v>
      </c>
      <c r="M29" s="6">
        <v>24</v>
      </c>
      <c r="N29" s="6">
        <v>-27.75</v>
      </c>
      <c r="O29" s="12">
        <v>-0.1067</v>
      </c>
      <c r="P29" s="12">
        <v>0</v>
      </c>
      <c r="Q29" s="13" t="s">
        <v>24</v>
      </c>
    </row>
    <row r="30" spans="1:17" x14ac:dyDescent="0.55000000000000004">
      <c r="A30" s="6" t="s">
        <v>227</v>
      </c>
      <c r="B30" s="6" t="s">
        <v>23</v>
      </c>
      <c r="C30" s="11">
        <v>45139</v>
      </c>
      <c r="D30" s="6">
        <v>107.5359</v>
      </c>
      <c r="E30" s="11">
        <v>45170</v>
      </c>
      <c r="F30" s="6">
        <v>97.73</v>
      </c>
      <c r="G30" s="12">
        <v>-9.1200000000000003E-2</v>
      </c>
      <c r="H30" s="6">
        <v>-2403.0300000000002</v>
      </c>
      <c r="I30" s="12">
        <v>-9.2299999999999993E-2</v>
      </c>
      <c r="J30" s="6">
        <v>242</v>
      </c>
      <c r="K30" s="6">
        <v>26023.68</v>
      </c>
      <c r="L30" s="6">
        <v>-2236.23</v>
      </c>
      <c r="M30" s="6">
        <v>24</v>
      </c>
      <c r="N30" s="6">
        <v>-100.13</v>
      </c>
      <c r="O30" s="12">
        <v>-0.2707</v>
      </c>
      <c r="P30" s="12">
        <v>8.3000000000000001E-3</v>
      </c>
      <c r="Q30" s="13" t="s">
        <v>24</v>
      </c>
    </row>
    <row r="31" spans="1:17" x14ac:dyDescent="0.55000000000000004">
      <c r="A31" s="6" t="s">
        <v>228</v>
      </c>
      <c r="B31" s="6" t="s">
        <v>23</v>
      </c>
      <c r="C31" s="11">
        <v>45139</v>
      </c>
      <c r="D31" s="6">
        <v>539.60419999999999</v>
      </c>
      <c r="E31" s="11">
        <v>45201</v>
      </c>
      <c r="F31" s="6">
        <v>513.02</v>
      </c>
      <c r="G31" s="12">
        <v>-4.9299999999999997E-2</v>
      </c>
      <c r="H31" s="6">
        <v>-1290.02</v>
      </c>
      <c r="I31" s="12">
        <v>-5.1900000000000002E-2</v>
      </c>
      <c r="J31" s="6">
        <v>42</v>
      </c>
      <c r="K31" s="6">
        <v>22663.38</v>
      </c>
      <c r="L31" s="6">
        <v>-3526.26</v>
      </c>
      <c r="M31" s="6">
        <v>44</v>
      </c>
      <c r="N31" s="6">
        <v>-29.32</v>
      </c>
      <c r="O31" s="12">
        <v>-8.6300000000000002E-2</v>
      </c>
      <c r="P31" s="12">
        <v>4.48E-2</v>
      </c>
      <c r="Q31" s="13" t="s">
        <v>33</v>
      </c>
    </row>
    <row r="32" spans="1:17" x14ac:dyDescent="0.55000000000000004">
      <c r="A32" s="6" t="s">
        <v>229</v>
      </c>
      <c r="B32" s="6" t="s">
        <v>23</v>
      </c>
      <c r="C32" s="11">
        <v>45170</v>
      </c>
      <c r="D32" s="6">
        <v>429.8021</v>
      </c>
      <c r="E32" s="11">
        <v>45201</v>
      </c>
      <c r="F32" s="6">
        <v>408.46809999999999</v>
      </c>
      <c r="G32" s="12">
        <v>-4.9599999999999998E-2</v>
      </c>
      <c r="H32" s="6">
        <v>-1271.19</v>
      </c>
      <c r="I32" s="12">
        <v>-5.1900000000000002E-2</v>
      </c>
      <c r="J32" s="6">
        <v>53</v>
      </c>
      <c r="K32" s="6">
        <v>22779.51</v>
      </c>
      <c r="L32" s="6">
        <v>-4797.45</v>
      </c>
      <c r="M32" s="6">
        <v>21</v>
      </c>
      <c r="N32" s="6">
        <v>-60.53</v>
      </c>
      <c r="O32" s="12">
        <v>-8.5199999999999998E-2</v>
      </c>
      <c r="P32" s="12">
        <v>8.0000000000000002E-3</v>
      </c>
      <c r="Q32" s="13" t="s">
        <v>41</v>
      </c>
    </row>
    <row r="33" spans="1:17" x14ac:dyDescent="0.55000000000000004">
      <c r="A33" s="6" t="s">
        <v>230</v>
      </c>
      <c r="B33" s="6" t="s">
        <v>23</v>
      </c>
      <c r="C33" s="11">
        <v>45139</v>
      </c>
      <c r="D33" s="6">
        <v>96.973749999999995</v>
      </c>
      <c r="E33" s="11">
        <v>45231</v>
      </c>
      <c r="F33" s="6">
        <v>112.89190000000001</v>
      </c>
      <c r="G33" s="12">
        <v>0.1641</v>
      </c>
      <c r="H33" s="6">
        <v>3501.67</v>
      </c>
      <c r="I33" s="12">
        <v>0.1613</v>
      </c>
      <c r="J33" s="6">
        <v>176</v>
      </c>
      <c r="K33" s="6">
        <v>17067.38</v>
      </c>
      <c r="L33" s="6">
        <v>-1295.77</v>
      </c>
      <c r="M33" s="6">
        <v>66</v>
      </c>
      <c r="N33" s="6">
        <v>53.06</v>
      </c>
      <c r="O33" s="12">
        <v>-1.8800000000000001E-2</v>
      </c>
      <c r="P33" s="12">
        <v>0.23280000000000001</v>
      </c>
      <c r="Q33" s="13" t="s">
        <v>231</v>
      </c>
    </row>
    <row r="34" spans="1:17" x14ac:dyDescent="0.55000000000000004">
      <c r="A34" s="6" t="s">
        <v>232</v>
      </c>
      <c r="B34" s="6" t="s">
        <v>23</v>
      </c>
      <c r="C34" s="11">
        <v>45170</v>
      </c>
      <c r="D34" s="6">
        <v>423.53919999999999</v>
      </c>
      <c r="E34" s="11">
        <v>45231</v>
      </c>
      <c r="F34" s="6">
        <v>406.99700000000001</v>
      </c>
      <c r="G34" s="12">
        <v>-3.9100000000000003E-2</v>
      </c>
      <c r="H34" s="6">
        <v>-876.77</v>
      </c>
      <c r="I34" s="12">
        <v>-4.1399999999999999E-2</v>
      </c>
      <c r="J34" s="6">
        <v>45</v>
      </c>
      <c r="K34" s="6">
        <v>19059.27</v>
      </c>
      <c r="L34" s="6">
        <v>-2172.5500000000002</v>
      </c>
      <c r="M34" s="6">
        <v>43</v>
      </c>
      <c r="N34" s="6">
        <v>-20.39</v>
      </c>
      <c r="O34" s="12">
        <v>-0.12790000000000001</v>
      </c>
      <c r="P34" s="12">
        <v>8.2900000000000001E-2</v>
      </c>
      <c r="Q34" s="13" t="s">
        <v>28</v>
      </c>
    </row>
    <row r="35" spans="1:17" x14ac:dyDescent="0.55000000000000004">
      <c r="A35" s="6" t="s">
        <v>233</v>
      </c>
      <c r="B35" s="6" t="s">
        <v>23</v>
      </c>
      <c r="C35" s="11">
        <v>45170</v>
      </c>
      <c r="D35" s="6">
        <v>36.396850000000001</v>
      </c>
      <c r="E35" s="11">
        <v>45231</v>
      </c>
      <c r="F35" s="6">
        <v>34.70214</v>
      </c>
      <c r="G35" s="12">
        <v>-4.6600000000000003E-2</v>
      </c>
      <c r="H35" s="6">
        <v>-1204.27</v>
      </c>
      <c r="I35" s="12">
        <v>-4.9399999999999999E-2</v>
      </c>
      <c r="J35" s="6">
        <v>579</v>
      </c>
      <c r="K35" s="6">
        <v>21073.78</v>
      </c>
      <c r="L35" s="6">
        <v>-3376.82</v>
      </c>
      <c r="M35" s="6">
        <v>43</v>
      </c>
      <c r="N35" s="6">
        <v>-28.01</v>
      </c>
      <c r="O35" s="12">
        <v>-0.1031</v>
      </c>
      <c r="P35" s="12">
        <v>2.7799999999999998E-2</v>
      </c>
      <c r="Q35" s="13" t="s">
        <v>31</v>
      </c>
    </row>
    <row r="36" spans="1:17" x14ac:dyDescent="0.55000000000000004">
      <c r="A36" s="6" t="s">
        <v>34</v>
      </c>
      <c r="B36" s="6" t="s">
        <v>23</v>
      </c>
      <c r="C36" s="11">
        <v>45201</v>
      </c>
      <c r="D36" s="6">
        <v>267.70999999999998</v>
      </c>
      <c r="E36" s="11">
        <v>45231</v>
      </c>
      <c r="F36" s="6">
        <v>259.00299999999999</v>
      </c>
      <c r="G36" s="12">
        <v>-3.2500000000000001E-2</v>
      </c>
      <c r="H36" s="6">
        <v>-726.56</v>
      </c>
      <c r="I36" s="12">
        <v>-3.39E-2</v>
      </c>
      <c r="J36" s="6">
        <v>72</v>
      </c>
      <c r="K36" s="6">
        <v>19275.12</v>
      </c>
      <c r="L36" s="6">
        <v>-4103.38</v>
      </c>
      <c r="M36" s="6">
        <v>23</v>
      </c>
      <c r="N36" s="6">
        <v>-31.59</v>
      </c>
      <c r="O36" s="12">
        <v>-6.7299999999999999E-2</v>
      </c>
      <c r="P36" s="12">
        <v>7.7499999999999999E-2</v>
      </c>
      <c r="Q36" s="13" t="s">
        <v>30</v>
      </c>
    </row>
    <row r="37" spans="1:17" x14ac:dyDescent="0.55000000000000004">
      <c r="A37" s="6" t="s">
        <v>234</v>
      </c>
      <c r="B37" s="6" t="s">
        <v>23</v>
      </c>
      <c r="C37" s="11">
        <v>45201</v>
      </c>
      <c r="D37" s="6">
        <v>152.68369999999999</v>
      </c>
      <c r="E37" s="11">
        <v>45261</v>
      </c>
      <c r="F37" s="6">
        <v>154.63030000000001</v>
      </c>
      <c r="G37" s="12">
        <v>1.2699999999999999E-2</v>
      </c>
      <c r="H37" s="6">
        <v>234.47</v>
      </c>
      <c r="I37" s="12">
        <v>1.09E-2</v>
      </c>
      <c r="J37" s="6">
        <v>123</v>
      </c>
      <c r="K37" s="6">
        <v>18780.099999999999</v>
      </c>
      <c r="L37" s="6">
        <v>-3868.9</v>
      </c>
      <c r="M37" s="6">
        <v>44</v>
      </c>
      <c r="N37" s="6">
        <v>5.33</v>
      </c>
      <c r="O37" s="12">
        <v>-7.7799999999999994E-2</v>
      </c>
      <c r="P37" s="12">
        <v>0.1047</v>
      </c>
      <c r="Q37" s="13" t="s">
        <v>223</v>
      </c>
    </row>
    <row r="38" spans="1:17" x14ac:dyDescent="0.55000000000000004">
      <c r="A38" s="6" t="s">
        <v>32</v>
      </c>
      <c r="B38" s="6" t="s">
        <v>23</v>
      </c>
      <c r="C38" s="11">
        <v>45231</v>
      </c>
      <c r="D38" s="6">
        <v>364.95</v>
      </c>
      <c r="E38" s="11">
        <v>45261</v>
      </c>
      <c r="F38" s="6">
        <v>355.11</v>
      </c>
      <c r="G38" s="12">
        <v>-2.7E-2</v>
      </c>
      <c r="H38" s="6">
        <v>-541.52</v>
      </c>
      <c r="I38" s="12">
        <v>-2.8000000000000001E-2</v>
      </c>
      <c r="J38" s="6">
        <v>53</v>
      </c>
      <c r="K38" s="6">
        <v>19342.349999999999</v>
      </c>
      <c r="L38" s="6">
        <v>-4410.42</v>
      </c>
      <c r="M38" s="6">
        <v>22</v>
      </c>
      <c r="N38" s="6">
        <v>-24.61</v>
      </c>
      <c r="O38" s="12">
        <v>-6.3200000000000006E-2</v>
      </c>
      <c r="P38" s="12">
        <v>6.1600000000000002E-2</v>
      </c>
      <c r="Q38" s="13" t="s">
        <v>43</v>
      </c>
    </row>
    <row r="39" spans="1:17" x14ac:dyDescent="0.55000000000000004">
      <c r="A39" s="6" t="s">
        <v>37</v>
      </c>
      <c r="B39" s="6" t="s">
        <v>23</v>
      </c>
      <c r="C39" s="11">
        <v>45231</v>
      </c>
      <c r="D39" s="6">
        <v>144.59</v>
      </c>
      <c r="E39" s="11">
        <v>45261</v>
      </c>
      <c r="F39" s="6">
        <v>150.29</v>
      </c>
      <c r="G39" s="12">
        <v>3.9399999999999998E-2</v>
      </c>
      <c r="H39" s="6">
        <v>738.1</v>
      </c>
      <c r="I39" s="12">
        <v>3.8399999999999997E-2</v>
      </c>
      <c r="J39" s="6">
        <v>133</v>
      </c>
      <c r="K39" s="6">
        <v>19230.47</v>
      </c>
      <c r="L39" s="6">
        <v>-3672.32</v>
      </c>
      <c r="M39" s="6">
        <v>22</v>
      </c>
      <c r="N39" s="6">
        <v>33.549999999999997</v>
      </c>
      <c r="O39" s="12">
        <v>-4.7999999999999996E-3</v>
      </c>
      <c r="P39" s="12">
        <v>4.2000000000000003E-2</v>
      </c>
      <c r="Q39" s="13" t="s">
        <v>43</v>
      </c>
    </row>
    <row r="40" spans="1:17" x14ac:dyDescent="0.55000000000000004">
      <c r="A40" s="6" t="s">
        <v>235</v>
      </c>
      <c r="B40" s="6" t="s">
        <v>23</v>
      </c>
      <c r="C40" s="11">
        <v>45231</v>
      </c>
      <c r="D40" s="6">
        <v>58.115519999999997</v>
      </c>
      <c r="E40" s="11">
        <v>45261</v>
      </c>
      <c r="F40" s="6">
        <v>59.407409999999999</v>
      </c>
      <c r="G40" s="12">
        <v>2.2200000000000001E-2</v>
      </c>
      <c r="H40" s="6">
        <v>408.91</v>
      </c>
      <c r="I40" s="12">
        <v>2.12E-2</v>
      </c>
      <c r="J40" s="6">
        <v>332</v>
      </c>
      <c r="K40" s="6">
        <v>19294.349999999999</v>
      </c>
      <c r="L40" s="6">
        <v>-3263.41</v>
      </c>
      <c r="M40" s="6">
        <v>22</v>
      </c>
      <c r="N40" s="6">
        <v>18.59</v>
      </c>
      <c r="O40" s="12">
        <v>-4.3E-3</v>
      </c>
      <c r="P40" s="12">
        <v>4.7399999999999998E-2</v>
      </c>
      <c r="Q40" s="13" t="s">
        <v>43</v>
      </c>
    </row>
    <row r="41" spans="1:17" x14ac:dyDescent="0.55000000000000004">
      <c r="A41" s="6" t="s">
        <v>35</v>
      </c>
      <c r="B41" s="6" t="s">
        <v>23</v>
      </c>
      <c r="C41" s="11">
        <v>45231</v>
      </c>
      <c r="D41" s="6">
        <v>79</v>
      </c>
      <c r="E41" s="11">
        <v>45261</v>
      </c>
      <c r="F41" s="6">
        <v>76.78</v>
      </c>
      <c r="G41" s="12">
        <v>-2.81E-2</v>
      </c>
      <c r="H41" s="6">
        <v>-563.9</v>
      </c>
      <c r="I41" s="12">
        <v>-2.9100000000000001E-2</v>
      </c>
      <c r="J41" s="6">
        <v>245</v>
      </c>
      <c r="K41" s="6">
        <v>19355</v>
      </c>
      <c r="L41" s="6">
        <v>-3827.31</v>
      </c>
      <c r="M41" s="6">
        <v>22</v>
      </c>
      <c r="N41" s="6">
        <v>-25.63</v>
      </c>
      <c r="O41" s="12">
        <v>-6.3399999999999998E-2</v>
      </c>
      <c r="P41" s="12">
        <v>4.5400000000000003E-2</v>
      </c>
      <c r="Q41" s="13" t="s">
        <v>43</v>
      </c>
    </row>
    <row r="42" spans="1:17" x14ac:dyDescent="0.55000000000000004">
      <c r="A42" s="6" t="s">
        <v>221</v>
      </c>
      <c r="B42" s="6" t="s">
        <v>42</v>
      </c>
      <c r="C42" s="11">
        <v>45261</v>
      </c>
      <c r="D42" s="6">
        <v>376.76</v>
      </c>
      <c r="E42" s="11">
        <v>45289</v>
      </c>
      <c r="F42" s="6">
        <v>375.28</v>
      </c>
      <c r="G42" s="12">
        <v>-3.8999999999999998E-3</v>
      </c>
      <c r="H42" s="6">
        <v>-94</v>
      </c>
      <c r="I42" s="12">
        <v>-5.0000000000000001E-3</v>
      </c>
      <c r="J42" s="6">
        <v>50</v>
      </c>
      <c r="K42" s="6">
        <v>18838</v>
      </c>
      <c r="L42" s="6">
        <v>-3921.31</v>
      </c>
      <c r="M42" s="6">
        <v>21</v>
      </c>
      <c r="N42" s="6">
        <v>-4.4800000000000004</v>
      </c>
      <c r="O42" s="12">
        <v>-3.6799999999999999E-2</v>
      </c>
      <c r="P42" s="12">
        <v>2.3E-3</v>
      </c>
      <c r="Q42" s="13" t="s">
        <v>43</v>
      </c>
    </row>
    <row r="43" spans="1:17" x14ac:dyDescent="0.55000000000000004">
      <c r="A43" s="6" t="s">
        <v>236</v>
      </c>
      <c r="B43" s="6" t="s">
        <v>42</v>
      </c>
      <c r="C43" s="11">
        <v>45261</v>
      </c>
      <c r="D43" s="6">
        <v>543.55999999999995</v>
      </c>
      <c r="E43" s="11">
        <v>45289</v>
      </c>
      <c r="F43" s="6">
        <v>517.41</v>
      </c>
      <c r="G43" s="12">
        <v>-4.8099999999999997E-2</v>
      </c>
      <c r="H43" s="6">
        <v>-935.25</v>
      </c>
      <c r="I43" s="12">
        <v>-4.9200000000000001E-2</v>
      </c>
      <c r="J43" s="6">
        <v>35</v>
      </c>
      <c r="K43" s="6">
        <v>19024.599999999999</v>
      </c>
      <c r="L43" s="6">
        <v>-4856.5600000000004</v>
      </c>
      <c r="M43" s="6">
        <v>21</v>
      </c>
      <c r="N43" s="6">
        <v>-44.54</v>
      </c>
      <c r="O43" s="12">
        <v>-5.2200000000000003E-2</v>
      </c>
      <c r="P43" s="12">
        <v>5.5599999999999997E-2</v>
      </c>
      <c r="Q43" s="13" t="s">
        <v>43</v>
      </c>
    </row>
    <row r="44" spans="1:17" x14ac:dyDescent="0.55000000000000004">
      <c r="A44" s="6" t="s">
        <v>237</v>
      </c>
      <c r="B44" s="6" t="s">
        <v>42</v>
      </c>
      <c r="C44" s="11">
        <v>45261</v>
      </c>
      <c r="D44" s="6">
        <v>1609.33</v>
      </c>
      <c r="E44" s="11">
        <v>45289</v>
      </c>
      <c r="F44" s="6">
        <v>1581.6</v>
      </c>
      <c r="G44" s="12">
        <v>-1.72E-2</v>
      </c>
      <c r="H44" s="6">
        <v>-325.02999999999997</v>
      </c>
      <c r="I44" s="12">
        <v>-1.84E-2</v>
      </c>
      <c r="J44" s="6">
        <v>11</v>
      </c>
      <c r="K44" s="6">
        <v>17702.63</v>
      </c>
      <c r="L44" s="6">
        <v>-5181.59</v>
      </c>
      <c r="M44" s="6">
        <v>21</v>
      </c>
      <c r="N44" s="6">
        <v>-15.48</v>
      </c>
      <c r="O44" s="12">
        <v>-2.8000000000000001E-2</v>
      </c>
      <c r="P44" s="12">
        <v>2.7400000000000001E-2</v>
      </c>
      <c r="Q44" s="13" t="s">
        <v>43</v>
      </c>
    </row>
    <row r="45" spans="1:17" x14ac:dyDescent="0.55000000000000004">
      <c r="A45" s="6" t="s">
        <v>25</v>
      </c>
      <c r="B45" s="6" t="s">
        <v>42</v>
      </c>
      <c r="C45" s="11">
        <v>45261</v>
      </c>
      <c r="D45" s="6">
        <v>580.08860000000004</v>
      </c>
      <c r="E45" s="11">
        <v>45289</v>
      </c>
      <c r="F45" s="6">
        <v>663.1</v>
      </c>
      <c r="G45" s="12">
        <v>0.1431</v>
      </c>
      <c r="H45" s="6">
        <v>2719.38</v>
      </c>
      <c r="I45" s="12">
        <v>0.1421</v>
      </c>
      <c r="J45" s="6">
        <v>33</v>
      </c>
      <c r="K45" s="6">
        <v>19142.919999999998</v>
      </c>
      <c r="L45" s="6">
        <v>-2462.2199999999998</v>
      </c>
      <c r="M45" s="6">
        <v>21</v>
      </c>
      <c r="N45" s="6">
        <v>129.49</v>
      </c>
      <c r="O45" s="12">
        <v>-3.0999999999999999E-3</v>
      </c>
      <c r="P45" s="12">
        <v>0.1525</v>
      </c>
      <c r="Q45" s="13" t="s">
        <v>43</v>
      </c>
    </row>
    <row r="46" spans="1:17" x14ac:dyDescent="0.55000000000000004">
      <c r="A46" s="6" t="s">
        <v>219</v>
      </c>
      <c r="B46" s="6" t="s">
        <v>42</v>
      </c>
      <c r="C46" s="11">
        <v>45261</v>
      </c>
      <c r="D46" s="6">
        <v>272.85000000000002</v>
      </c>
      <c r="E46" s="11">
        <v>45289</v>
      </c>
      <c r="F46" s="6">
        <v>273.24</v>
      </c>
      <c r="G46" s="12">
        <v>1.4E-3</v>
      </c>
      <c r="H46" s="6">
        <v>7.3</v>
      </c>
      <c r="I46" s="12">
        <v>4.0000000000000002E-4</v>
      </c>
      <c r="J46" s="6">
        <v>70</v>
      </c>
      <c r="K46" s="6">
        <v>19099.5</v>
      </c>
      <c r="L46" s="6">
        <v>-2454.92</v>
      </c>
      <c r="M46" s="6">
        <v>21</v>
      </c>
      <c r="N46" s="6">
        <v>0.35</v>
      </c>
      <c r="O46" s="12">
        <v>-5.8299999999999998E-2</v>
      </c>
      <c r="P46" s="12">
        <v>2.3199999999999998E-2</v>
      </c>
      <c r="Q46" s="13" t="s">
        <v>43</v>
      </c>
    </row>
    <row r="47" spans="1:17" x14ac:dyDescent="0.55000000000000004">
      <c r="C47" s="11"/>
      <c r="E47" s="11"/>
      <c r="G47" s="12"/>
      <c r="I47" s="12"/>
      <c r="O47" s="12"/>
      <c r="P47" s="12"/>
    </row>
    <row r="48" spans="1:17" x14ac:dyDescent="0.55000000000000004">
      <c r="C48" s="11"/>
      <c r="E48" s="11"/>
      <c r="G48" s="12"/>
      <c r="I48" s="12"/>
      <c r="O48" s="12"/>
      <c r="P48" s="12"/>
    </row>
    <row r="49" spans="3:16" x14ac:dyDescent="0.55000000000000004">
      <c r="C49" s="11"/>
      <c r="E49" s="11"/>
      <c r="G49" s="12"/>
      <c r="I49" s="12"/>
      <c r="O49" s="12"/>
      <c r="P49" s="12"/>
    </row>
    <row r="50" spans="3:16" x14ac:dyDescent="0.55000000000000004">
      <c r="C50" s="11"/>
      <c r="E50" s="11"/>
      <c r="G50" s="12"/>
      <c r="I50" s="12"/>
      <c r="O50" s="12"/>
      <c r="P50" s="12"/>
    </row>
    <row r="51" spans="3:16" x14ac:dyDescent="0.55000000000000004">
      <c r="C51" s="11"/>
      <c r="E51" s="11"/>
      <c r="G51" s="12"/>
      <c r="I51" s="12"/>
      <c r="O51" s="12"/>
      <c r="P51" s="12"/>
    </row>
    <row r="52" spans="3:16" x14ac:dyDescent="0.55000000000000004">
      <c r="C52" s="11"/>
      <c r="E52" s="11"/>
      <c r="G52" s="12"/>
      <c r="I52" s="12"/>
      <c r="O52" s="12"/>
      <c r="P52" s="12"/>
    </row>
    <row r="53" spans="3:16" x14ac:dyDescent="0.55000000000000004">
      <c r="C53" s="11"/>
      <c r="E53" s="11"/>
      <c r="G53" s="12"/>
      <c r="I53" s="12"/>
      <c r="O53" s="12"/>
      <c r="P53" s="12"/>
    </row>
    <row r="54" spans="3:16" x14ac:dyDescent="0.55000000000000004">
      <c r="C54" s="11"/>
      <c r="E54" s="11"/>
      <c r="G54" s="12"/>
      <c r="I54" s="12"/>
      <c r="O54" s="12"/>
      <c r="P54" s="12"/>
    </row>
    <row r="55" spans="3:16" x14ac:dyDescent="0.55000000000000004">
      <c r="C55" s="11"/>
      <c r="E55" s="11"/>
      <c r="G55" s="12"/>
      <c r="I55" s="12"/>
      <c r="O55" s="12"/>
      <c r="P55" s="12"/>
    </row>
    <row r="56" spans="3:16" x14ac:dyDescent="0.55000000000000004">
      <c r="C56" s="11"/>
      <c r="E56" s="11"/>
      <c r="G56" s="12"/>
      <c r="I56" s="12"/>
      <c r="O56" s="12"/>
      <c r="P56" s="12"/>
    </row>
    <row r="57" spans="3:16" x14ac:dyDescent="0.55000000000000004">
      <c r="C57" s="11"/>
      <c r="E57" s="11"/>
      <c r="G57" s="12"/>
      <c r="I57" s="12"/>
      <c r="O57" s="12"/>
      <c r="P57" s="12"/>
    </row>
    <row r="58" spans="3:16" x14ac:dyDescent="0.55000000000000004">
      <c r="C58" s="11"/>
      <c r="E58" s="11"/>
      <c r="G58" s="12"/>
      <c r="I58" s="12"/>
      <c r="O58" s="12"/>
      <c r="P58" s="12"/>
    </row>
    <row r="59" spans="3:16" x14ac:dyDescent="0.55000000000000004">
      <c r="C59" s="11"/>
      <c r="E59" s="11"/>
      <c r="G59" s="12"/>
      <c r="I59" s="12"/>
      <c r="O59" s="12"/>
      <c r="P59" s="12"/>
    </row>
    <row r="60" spans="3:16" x14ac:dyDescent="0.55000000000000004">
      <c r="C60" s="11"/>
      <c r="E60" s="11"/>
      <c r="G60" s="12"/>
      <c r="I60" s="12"/>
      <c r="O60" s="12"/>
      <c r="P60" s="12"/>
    </row>
    <row r="61" spans="3:16" x14ac:dyDescent="0.55000000000000004">
      <c r="C61" s="11"/>
      <c r="E61" s="11"/>
      <c r="G61" s="12"/>
      <c r="I61" s="12"/>
      <c r="O61" s="12"/>
      <c r="P61" s="12"/>
    </row>
    <row r="62" spans="3:16" x14ac:dyDescent="0.55000000000000004">
      <c r="C62" s="11"/>
      <c r="E62" s="11"/>
      <c r="G62" s="12"/>
      <c r="I62" s="12"/>
      <c r="O62" s="12"/>
      <c r="P62" s="12"/>
    </row>
    <row r="63" spans="3:16" x14ac:dyDescent="0.55000000000000004">
      <c r="C63" s="11"/>
      <c r="E63" s="11"/>
      <c r="G63" s="12"/>
      <c r="I63" s="12"/>
      <c r="O63" s="12"/>
      <c r="P63" s="12"/>
    </row>
    <row r="64" spans="3:16" x14ac:dyDescent="0.55000000000000004">
      <c r="C64" s="11"/>
      <c r="E64" s="11"/>
      <c r="G64" s="12"/>
      <c r="I64" s="12"/>
      <c r="O64" s="12"/>
      <c r="P64" s="12"/>
    </row>
    <row r="65" spans="3:16" x14ac:dyDescent="0.55000000000000004">
      <c r="C65" s="11"/>
      <c r="E65" s="11"/>
      <c r="G65" s="12"/>
      <c r="I65" s="12"/>
      <c r="O65" s="12"/>
      <c r="P65" s="12"/>
    </row>
    <row r="66" spans="3:16" x14ac:dyDescent="0.55000000000000004">
      <c r="C66" s="11"/>
      <c r="E66" s="11"/>
      <c r="G66" s="12"/>
      <c r="I66" s="12"/>
      <c r="O66" s="12"/>
      <c r="P66" s="12"/>
    </row>
    <row r="67" spans="3:16" x14ac:dyDescent="0.55000000000000004">
      <c r="C67" s="11"/>
      <c r="E67" s="11"/>
      <c r="G67" s="12"/>
      <c r="I67" s="12"/>
      <c r="O67" s="12"/>
      <c r="P67" s="12"/>
    </row>
    <row r="68" spans="3:16" x14ac:dyDescent="0.55000000000000004">
      <c r="C68" s="11"/>
      <c r="E68" s="11"/>
      <c r="G68" s="12"/>
      <c r="I68" s="12"/>
      <c r="O68" s="12"/>
      <c r="P68" s="12"/>
    </row>
    <row r="69" spans="3:16" x14ac:dyDescent="0.55000000000000004">
      <c r="C69" s="11"/>
      <c r="E69" s="11"/>
      <c r="G69" s="12"/>
      <c r="I69" s="12"/>
      <c r="O69" s="12"/>
      <c r="P69" s="12"/>
    </row>
    <row r="70" spans="3:16" x14ac:dyDescent="0.55000000000000004">
      <c r="C70" s="11"/>
      <c r="E70" s="11"/>
      <c r="G70" s="12"/>
      <c r="I70" s="12"/>
      <c r="O70" s="12"/>
      <c r="P70" s="12"/>
    </row>
    <row r="71" spans="3:16" x14ac:dyDescent="0.55000000000000004">
      <c r="C71" s="11"/>
      <c r="E71" s="11"/>
      <c r="G71" s="12"/>
      <c r="I71" s="12"/>
      <c r="O71" s="12"/>
      <c r="P71" s="12"/>
    </row>
    <row r="72" spans="3:16" x14ac:dyDescent="0.55000000000000004">
      <c r="C72" s="11"/>
      <c r="E72" s="11"/>
      <c r="G72" s="12"/>
      <c r="I72" s="12"/>
      <c r="O72" s="12"/>
      <c r="P72" s="12"/>
    </row>
    <row r="73" spans="3:16" x14ac:dyDescent="0.55000000000000004">
      <c r="C73" s="11"/>
      <c r="E73" s="11"/>
      <c r="G73" s="12"/>
      <c r="I73" s="12"/>
      <c r="O73" s="12"/>
      <c r="P73" s="12"/>
    </row>
    <row r="74" spans="3:16" x14ac:dyDescent="0.55000000000000004">
      <c r="C74" s="11"/>
      <c r="E74" s="11"/>
      <c r="G74" s="12"/>
      <c r="I74" s="12"/>
      <c r="O74" s="12"/>
      <c r="P74" s="12"/>
    </row>
    <row r="75" spans="3:16" x14ac:dyDescent="0.55000000000000004">
      <c r="C75" s="11"/>
      <c r="E75" s="11"/>
      <c r="G75" s="12"/>
      <c r="I75" s="12"/>
      <c r="O75" s="12"/>
      <c r="P75" s="12"/>
    </row>
    <row r="76" spans="3:16" x14ac:dyDescent="0.55000000000000004">
      <c r="C76" s="11"/>
      <c r="E76" s="11"/>
      <c r="G76" s="12"/>
      <c r="I76" s="12"/>
      <c r="O76" s="12"/>
      <c r="P7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PnL</vt:lpstr>
      <vt:lpstr>LOG</vt:lpstr>
      <vt:lpstr>Operaciones</vt:lpstr>
      <vt:lpstr>Equity</vt:lpstr>
      <vt:lpstr>Estad</vt:lpstr>
      <vt:lpstr>Cobertura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2022-06-02T07:02:28Z</dcterms:created>
  <dcterms:modified xsi:type="dcterms:W3CDTF">2023-12-29T15:55:49Z</dcterms:modified>
</cp:coreProperties>
</file>