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ocuments\ESTUDIOS\AUDAZ\"/>
    </mc:Choice>
  </mc:AlternateContent>
  <xr:revisionPtr revIDLastSave="0" documentId="13_ncr:1_{D932A2D3-9E35-4E02-AE52-3335566998A1}" xr6:coauthVersionLast="47" xr6:coauthVersionMax="47" xr10:uidLastSave="{00000000-0000-0000-0000-000000000000}"/>
  <bookViews>
    <workbookView xWindow="-96" yWindow="-96" windowWidth="19392" windowHeight="10392" activeTab="2" xr2:uid="{00000000-000D-0000-FFFF-FFFF00000000}"/>
  </bookViews>
  <sheets>
    <sheet name="PnL" sheetId="4" r:id="rId1"/>
    <sheet name="LOG" sheetId="2" r:id="rId2"/>
    <sheet name="Operaciones" sheetId="7" r:id="rId3"/>
    <sheet name="Equity" sheetId="8" r:id="rId4"/>
    <sheet name="Estad" sheetId="9" r:id="rId5"/>
    <sheet name="Cobertura" sheetId="10" r:id="rId6"/>
    <sheet name="aux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4" l="1"/>
  <c r="B6" i="7"/>
  <c r="C6" i="7"/>
  <c r="D6" i="7"/>
  <c r="E6" i="7"/>
  <c r="F6" i="7"/>
  <c r="G6" i="7"/>
  <c r="H6" i="7"/>
  <c r="I6" i="7"/>
  <c r="J6" i="7"/>
  <c r="K6" i="7"/>
  <c r="L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B9" i="7"/>
  <c r="C9" i="7"/>
  <c r="D9" i="7"/>
  <c r="E9" i="7"/>
  <c r="F9" i="7"/>
  <c r="G9" i="7"/>
  <c r="H9" i="7"/>
  <c r="I9" i="7"/>
  <c r="J9" i="7"/>
  <c r="K9" i="7"/>
  <c r="L9" i="7"/>
  <c r="B10" i="7"/>
  <c r="C10" i="7"/>
  <c r="D10" i="7"/>
  <c r="E10" i="7"/>
  <c r="F10" i="7"/>
  <c r="G10" i="7"/>
  <c r="H10" i="7"/>
  <c r="I10" i="7"/>
  <c r="J10" i="7"/>
  <c r="K10" i="7"/>
  <c r="L10" i="7"/>
  <c r="B11" i="7"/>
  <c r="C11" i="7"/>
  <c r="D11" i="7"/>
  <c r="E11" i="7"/>
  <c r="F11" i="7"/>
  <c r="G11" i="7"/>
  <c r="H11" i="7"/>
  <c r="I11" i="7"/>
  <c r="J11" i="7"/>
  <c r="K11" i="7"/>
  <c r="L11" i="7"/>
  <c r="B12" i="7"/>
  <c r="C12" i="7"/>
  <c r="D12" i="7"/>
  <c r="E12" i="7"/>
  <c r="F12" i="7"/>
  <c r="G12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4" i="7"/>
  <c r="C14" i="7"/>
  <c r="D14" i="7"/>
  <c r="E14" i="7"/>
  <c r="F14" i="7"/>
  <c r="G14" i="7"/>
  <c r="H14" i="7"/>
  <c r="I14" i="7"/>
  <c r="J14" i="7"/>
  <c r="K14" i="7"/>
  <c r="L14" i="7"/>
  <c r="B15" i="7"/>
  <c r="C15" i="7"/>
  <c r="D15" i="7"/>
  <c r="E15" i="7"/>
  <c r="F15" i="7"/>
  <c r="G15" i="7"/>
  <c r="H15" i="7"/>
  <c r="I15" i="7"/>
  <c r="J15" i="7"/>
  <c r="K15" i="7"/>
  <c r="L15" i="7"/>
  <c r="B16" i="7"/>
  <c r="C16" i="7"/>
  <c r="D16" i="7"/>
  <c r="E16" i="7"/>
  <c r="F16" i="7"/>
  <c r="G16" i="7"/>
  <c r="H16" i="7"/>
  <c r="I16" i="7"/>
  <c r="J16" i="7"/>
  <c r="K16" i="7"/>
  <c r="L16" i="7"/>
  <c r="B17" i="7"/>
  <c r="C17" i="7"/>
  <c r="D17" i="7"/>
  <c r="E17" i="7"/>
  <c r="F17" i="7"/>
  <c r="G17" i="7"/>
  <c r="H17" i="7"/>
  <c r="I17" i="7"/>
  <c r="J17" i="7"/>
  <c r="K17" i="7"/>
  <c r="L17" i="7"/>
  <c r="B18" i="7"/>
  <c r="C18" i="7"/>
  <c r="D18" i="7"/>
  <c r="E18" i="7"/>
  <c r="F18" i="7"/>
  <c r="G18" i="7"/>
  <c r="H18" i="7"/>
  <c r="I18" i="7"/>
  <c r="J18" i="7"/>
  <c r="K18" i="7"/>
  <c r="L18" i="7"/>
  <c r="B19" i="7"/>
  <c r="C19" i="7"/>
  <c r="D19" i="7"/>
  <c r="E19" i="7"/>
  <c r="F19" i="7"/>
  <c r="G19" i="7"/>
  <c r="H19" i="7"/>
  <c r="I19" i="7"/>
  <c r="J19" i="7"/>
  <c r="K19" i="7"/>
  <c r="L19" i="7"/>
  <c r="B20" i="7"/>
  <c r="C20" i="7"/>
  <c r="D20" i="7"/>
  <c r="E20" i="7"/>
  <c r="F20" i="7"/>
  <c r="G20" i="7"/>
  <c r="H20" i="7"/>
  <c r="I20" i="7"/>
  <c r="J20" i="7"/>
  <c r="K20" i="7"/>
  <c r="L20" i="7"/>
  <c r="B21" i="7"/>
  <c r="C21" i="7"/>
  <c r="D21" i="7"/>
  <c r="E21" i="7"/>
  <c r="F21" i="7"/>
  <c r="G21" i="7"/>
  <c r="H21" i="7"/>
  <c r="I21" i="7"/>
  <c r="J21" i="7"/>
  <c r="K21" i="7"/>
  <c r="L21" i="7"/>
  <c r="B22" i="7"/>
  <c r="C22" i="7"/>
  <c r="D22" i="7"/>
  <c r="E22" i="7"/>
  <c r="F22" i="7"/>
  <c r="G22" i="7"/>
  <c r="H22" i="7"/>
  <c r="I22" i="7"/>
  <c r="J22" i="7"/>
  <c r="K22" i="7"/>
  <c r="L22" i="7"/>
  <c r="B23" i="7"/>
  <c r="C23" i="7"/>
  <c r="D23" i="7"/>
  <c r="E23" i="7"/>
  <c r="F23" i="7"/>
  <c r="G23" i="7"/>
  <c r="H23" i="7"/>
  <c r="I23" i="7"/>
  <c r="J23" i="7"/>
  <c r="K23" i="7"/>
  <c r="L23" i="7"/>
  <c r="B24" i="7"/>
  <c r="C24" i="7"/>
  <c r="D24" i="7"/>
  <c r="E24" i="7"/>
  <c r="F24" i="7"/>
  <c r="G24" i="7"/>
  <c r="H24" i="7"/>
  <c r="I24" i="7"/>
  <c r="J24" i="7"/>
  <c r="K24" i="7"/>
  <c r="L24" i="7"/>
  <c r="B25" i="7"/>
  <c r="C25" i="7"/>
  <c r="D25" i="7"/>
  <c r="E25" i="7"/>
  <c r="F25" i="7"/>
  <c r="G25" i="7"/>
  <c r="H25" i="7"/>
  <c r="I25" i="7"/>
  <c r="J25" i="7"/>
  <c r="K25" i="7"/>
  <c r="L25" i="7"/>
  <c r="B26" i="7"/>
  <c r="C26" i="7"/>
  <c r="D26" i="7"/>
  <c r="E26" i="7"/>
  <c r="F26" i="7"/>
  <c r="G26" i="7"/>
  <c r="H26" i="7"/>
  <c r="I26" i="7"/>
  <c r="J26" i="7"/>
  <c r="K26" i="7"/>
  <c r="L26" i="7"/>
  <c r="B27" i="7"/>
  <c r="C27" i="7"/>
  <c r="D27" i="7"/>
  <c r="E27" i="7"/>
  <c r="F27" i="7"/>
  <c r="G27" i="7"/>
  <c r="H27" i="7"/>
  <c r="I27" i="7"/>
  <c r="J27" i="7"/>
  <c r="K27" i="7"/>
  <c r="L27" i="7"/>
  <c r="B28" i="7"/>
  <c r="C28" i="7"/>
  <c r="D28" i="7"/>
  <c r="E28" i="7"/>
  <c r="F28" i="7"/>
  <c r="G28" i="7"/>
  <c r="H28" i="7"/>
  <c r="I28" i="7"/>
  <c r="J28" i="7"/>
  <c r="K28" i="7"/>
  <c r="L28" i="7"/>
  <c r="B29" i="7"/>
  <c r="C29" i="7"/>
  <c r="D29" i="7"/>
  <c r="E29" i="7"/>
  <c r="F29" i="7"/>
  <c r="G29" i="7"/>
  <c r="H29" i="7"/>
  <c r="I29" i="7"/>
  <c r="J29" i="7"/>
  <c r="K29" i="7"/>
  <c r="L29" i="7"/>
  <c r="B30" i="7"/>
  <c r="C30" i="7"/>
  <c r="D30" i="7"/>
  <c r="E30" i="7"/>
  <c r="F30" i="7"/>
  <c r="G30" i="7"/>
  <c r="H30" i="7"/>
  <c r="I30" i="7"/>
  <c r="J30" i="7"/>
  <c r="K30" i="7"/>
  <c r="L30" i="7"/>
  <c r="B31" i="7"/>
  <c r="C31" i="7"/>
  <c r="D31" i="7"/>
  <c r="E31" i="7"/>
  <c r="F31" i="7"/>
  <c r="G31" i="7"/>
  <c r="H31" i="7"/>
  <c r="I31" i="7"/>
  <c r="J31" i="7"/>
  <c r="K31" i="7"/>
  <c r="L31" i="7"/>
  <c r="B32" i="7"/>
  <c r="C32" i="7"/>
  <c r="D32" i="7"/>
  <c r="E32" i="7"/>
  <c r="F32" i="7"/>
  <c r="G32" i="7"/>
  <c r="H32" i="7"/>
  <c r="I32" i="7"/>
  <c r="J32" i="7"/>
  <c r="K32" i="7"/>
  <c r="L32" i="7"/>
  <c r="B33" i="7"/>
  <c r="C33" i="7"/>
  <c r="D33" i="7"/>
  <c r="E33" i="7"/>
  <c r="F33" i="7"/>
  <c r="G33" i="7"/>
  <c r="H33" i="7"/>
  <c r="I33" i="7"/>
  <c r="J33" i="7"/>
  <c r="K33" i="7"/>
  <c r="L33" i="7"/>
  <c r="B34" i="7"/>
  <c r="C34" i="7"/>
  <c r="D34" i="7"/>
  <c r="E34" i="7"/>
  <c r="F34" i="7"/>
  <c r="G34" i="7"/>
  <c r="H34" i="7"/>
  <c r="I34" i="7"/>
  <c r="J34" i="7"/>
  <c r="K34" i="7"/>
  <c r="L34" i="7"/>
  <c r="B35" i="7"/>
  <c r="C35" i="7"/>
  <c r="D35" i="7"/>
  <c r="E35" i="7"/>
  <c r="F35" i="7"/>
  <c r="G35" i="7"/>
  <c r="H35" i="7"/>
  <c r="I35" i="7"/>
  <c r="J35" i="7"/>
  <c r="K35" i="7"/>
  <c r="L35" i="7"/>
  <c r="B36" i="7"/>
  <c r="C36" i="7"/>
  <c r="D36" i="7"/>
  <c r="E36" i="7"/>
  <c r="F36" i="7"/>
  <c r="G36" i="7"/>
  <c r="H36" i="7"/>
  <c r="I36" i="7"/>
  <c r="J36" i="7"/>
  <c r="K36" i="7"/>
  <c r="L36" i="7"/>
  <c r="B37" i="7"/>
  <c r="C37" i="7"/>
  <c r="D37" i="7"/>
  <c r="E37" i="7"/>
  <c r="F37" i="7"/>
  <c r="G37" i="7"/>
  <c r="H37" i="7"/>
  <c r="I37" i="7"/>
  <c r="J37" i="7"/>
  <c r="K37" i="7"/>
  <c r="L37" i="7"/>
  <c r="B38" i="7"/>
  <c r="C38" i="7"/>
  <c r="D38" i="7"/>
  <c r="E38" i="7"/>
  <c r="F38" i="7"/>
  <c r="G38" i="7"/>
  <c r="H38" i="7"/>
  <c r="I38" i="7"/>
  <c r="J38" i="7"/>
  <c r="K38" i="7"/>
  <c r="L38" i="7"/>
  <c r="B5" i="7"/>
  <c r="L5" i="7"/>
  <c r="K5" i="7"/>
  <c r="J5" i="7"/>
  <c r="I5" i="7"/>
  <c r="H5" i="7"/>
  <c r="G5" i="7"/>
  <c r="F5" i="7"/>
  <c r="E5" i="7"/>
  <c r="D5" i="7"/>
  <c r="C5" i="7"/>
  <c r="D4" i="4"/>
  <c r="D2" i="4"/>
  <c r="D5" i="4" l="1"/>
  <c r="D3" i="4" l="1"/>
</calcChain>
</file>

<file path=xl/sharedStrings.xml><?xml version="1.0" encoding="utf-8"?>
<sst xmlns="http://schemas.openxmlformats.org/spreadsheetml/2006/main" count="286" uniqueCount="175">
  <si>
    <t>PNL efecto divisa</t>
  </si>
  <si>
    <t>PnL Operativa</t>
  </si>
  <si>
    <t>%</t>
  </si>
  <si>
    <t>Rentabilidad</t>
  </si>
  <si>
    <t>PNL Cobertura Divisa</t>
  </si>
  <si>
    <t>Symbol</t>
  </si>
  <si>
    <t>Trade</t>
  </si>
  <si>
    <t>Date</t>
  </si>
  <si>
    <t>Price</t>
  </si>
  <si>
    <t>Ex. date</t>
  </si>
  <si>
    <t>Ex. Price</t>
  </si>
  <si>
    <t>% chg</t>
  </si>
  <si>
    <t>Profit</t>
  </si>
  <si>
    <t>% Profit</t>
  </si>
  <si>
    <t>Contracts</t>
  </si>
  <si>
    <t>Position value</t>
  </si>
  <si>
    <t>Cum. Profit</t>
  </si>
  <si>
    <t># bars</t>
  </si>
  <si>
    <t>Profit/bar</t>
  </si>
  <si>
    <t>MAE</t>
  </si>
  <si>
    <t>MFE</t>
  </si>
  <si>
    <t>Scale In/Out</t>
  </si>
  <si>
    <t>AAPL</t>
  </si>
  <si>
    <t>Long</t>
  </si>
  <si>
    <t>AVGO</t>
  </si>
  <si>
    <t>GILD</t>
  </si>
  <si>
    <t>Open Long</t>
  </si>
  <si>
    <t>0/0</t>
  </si>
  <si>
    <t>OPERACIONES DEL SISTEMA AUDAZ</t>
  </si>
  <si>
    <t>Mkt</t>
  </si>
  <si>
    <t>Long/Short</t>
  </si>
  <si>
    <t>Num</t>
  </si>
  <si>
    <t>Profit%</t>
  </si>
  <si>
    <t>EQUITY POR DÍAS</t>
  </si>
  <si>
    <t>DRAWDOWN POR DÍAS</t>
  </si>
  <si>
    <t>$PNL POR MESES</t>
  </si>
  <si>
    <t>&amp;6E_CCB</t>
  </si>
  <si>
    <t>-------------------------------------------------------------</t>
  </si>
  <si>
    <t>PANW</t>
  </si>
  <si>
    <t>ISRG</t>
  </si>
  <si>
    <t>META</t>
  </si>
  <si>
    <t>CEG</t>
  </si>
  <si>
    <t>CHTR</t>
  </si>
  <si>
    <t>BKR</t>
  </si>
  <si>
    <t>FANG</t>
  </si>
  <si>
    <t>MELI</t>
  </si>
  <si>
    <t>INTC</t>
  </si>
  <si>
    <t>LULU</t>
  </si>
  <si>
    <t>PDD</t>
  </si>
  <si>
    <t>ZS</t>
  </si>
  <si>
    <t>CRWD</t>
  </si>
  <si>
    <t>AMD</t>
  </si>
  <si>
    <t>DASH</t>
  </si>
  <si>
    <t>ASML</t>
  </si>
  <si>
    <t>MRNA</t>
  </si>
  <si>
    <t>QCOM</t>
  </si>
  <si>
    <t>MU</t>
  </si>
  <si>
    <t>TTD</t>
  </si>
  <si>
    <t>AMAT</t>
  </si>
  <si>
    <t>NVDA</t>
  </si>
  <si>
    <t>PYPL</t>
  </si>
  <si>
    <t>FTNT</t>
  </si>
  <si>
    <t>ILMN</t>
  </si>
  <si>
    <t>TSLA</t>
  </si>
  <si>
    <t>TEAM</t>
  </si>
  <si>
    <t>WBD</t>
  </si>
  <si>
    <t>&amp;&amp;&amp;&amp;&amp;&amp; January 2024 &amp;&amp;&amp;&amp;&amp;&amp;</t>
  </si>
  <si>
    <t>02/01/2024, Equity (prev day): 100,000</t>
  </si>
  <si>
    <t>PDD, N = 139, Price = 145.64, Pos = 20,244</t>
  </si>
  <si>
    <t>CRWD, N = 79, Price = 246.89, Pos = 19,504</t>
  </si>
  <si>
    <t>INTC, N = 406, Price = 47.80, Pos = 19,407</t>
  </si>
  <si>
    <t>ZS, N = 91, Price = 212.37, Pos = 19,326</t>
  </si>
  <si>
    <t>LULU, N = 39, Price = 505.38, Pos = 19,710</t>
  </si>
  <si>
    <t>OpenPos: 5, Total Portfolio: 98,569</t>
  </si>
  <si>
    <t>EUR/USD: 1.1152, Invested: 100,000, EfDiv: 955</t>
  </si>
  <si>
    <t>&amp;&amp;&amp;&amp;&amp;&amp; February 2024 &amp;&amp;&amp;&amp;&amp;&amp;</t>
  </si>
  <si>
    <t>01/02/2024, Equity (prev day): 97,756</t>
  </si>
  <si>
    <t>* PDD, N = 139, Price = 126.59, Pos = 17,596</t>
  </si>
  <si>
    <t>* CRWD, N = 79, Price = 299.37, Pos = 23,650</t>
  </si>
  <si>
    <t>* ZS, N = 91, Price = 238.06, Pos = 21,663</t>
  </si>
  <si>
    <t>AMD, N = 118, Price = 170.48, Pos = 20,117</t>
  </si>
  <si>
    <t>PANW, N = 117, Price = 169.99, Pos = 19,888</t>
  </si>
  <si>
    <t>OpenPos: 5, Total Portfolio: 98,707</t>
  </si>
  <si>
    <t>EUR/USD: 1.10645, Invested: 98,569, EfDiv: 862</t>
  </si>
  <si>
    <t>&amp;&amp;&amp;&amp;&amp;&amp; March 2024 &amp;&amp;&amp;&amp;&amp;&amp;</t>
  </si>
  <si>
    <t>01/03/2024, Equity (prev day): 101,617</t>
  </si>
  <si>
    <t>* CRWD, N = 79, Price = 314.60, Pos = 24,853</t>
  </si>
  <si>
    <t>* AMD, N = 118, Price = 202.64, Pos = 23,912</t>
  </si>
  <si>
    <t>NVDA, N = 250, Price = 82.28, Pos = 20,570</t>
  </si>
  <si>
    <t>META, N = 40, Price = 502.30, Pos = 20,092</t>
  </si>
  <si>
    <t>CEG, N = 119, Price = 169.99, Pos = 20,229</t>
  </si>
  <si>
    <t>OpenPos: 5, Total Portfolio: 102,347</t>
  </si>
  <si>
    <t>EUR/USD: 1.10205, Invested: 98,707, EfDiv: 434</t>
  </si>
  <si>
    <t>&amp;&amp;&amp;&amp;&amp;&amp; April 2024 &amp;&amp;&amp;&amp;&amp;&amp;</t>
  </si>
  <si>
    <t>01/04/2024, Equity (prev day): 103,325</t>
  </si>
  <si>
    <t>* NVDA, N = 250, Price = 90.36, Pos = 22,591</t>
  </si>
  <si>
    <t>* CEG, N = 119, Price = 185.98, Pos = 22,132</t>
  </si>
  <si>
    <t>DASH, N = 145, Price = 138.25, Pos = 20,046</t>
  </si>
  <si>
    <t>MU, N = 167, Price = 124.30, Pos = 20,758</t>
  </si>
  <si>
    <t>ASML, N = 20, Price = 992.95, Pos = 19,859</t>
  </si>
  <si>
    <t>OpenPos: 5, Total Portfolio: 104,618</t>
  </si>
  <si>
    <t>EUR/USD: 1.0902, Invested: 102,347, EfDiv: 1,213</t>
  </si>
  <si>
    <t>&amp;&amp;&amp;&amp;&amp;&amp; May 2024 &amp;&amp;&amp;&amp;&amp;&amp;</t>
  </si>
  <si>
    <t>01/05/2024, Equity (prev day): 98,016</t>
  </si>
  <si>
    <t>* NVDA, N = 250, Price = 83.04, Pos = 20,760</t>
  </si>
  <si>
    <t>* CEG, N = 119, Price = 184.56, Pos = 21,963</t>
  </si>
  <si>
    <t>* MU, N = 167, Price = 109.70, Pos = 18,320</t>
  </si>
  <si>
    <t>MRNA, N = 180, Price = 111.46, Pos = 20,063</t>
  </si>
  <si>
    <t>FANG, N = 99, Price = 193.54, Pos = 19,160</t>
  </si>
  <si>
    <t>OpenPos: 5, Total Portfolio: 95,619</t>
  </si>
  <si>
    <t>EUR/USD: 1.088, Invested: 104,618, EfDiv: 230</t>
  </si>
  <si>
    <t>&amp;&amp;&amp;&amp;&amp;&amp; June 2024 &amp;&amp;&amp;&amp;&amp;&amp;</t>
  </si>
  <si>
    <t>03/06/2024, Equity (prev day): 114,730</t>
  </si>
  <si>
    <t>* NVDA, N = 250, Price = 115.00, Pos = 28,750</t>
  </si>
  <si>
    <t>* CEG, N = 119, Price = 208.26, Pos = 24,783</t>
  </si>
  <si>
    <t>* MU, N = 167, Price = 128.17, Pos = 21,404</t>
  </si>
  <si>
    <t>* MRNA, N = 180, Price = 147.82, Pos = 26,608</t>
  </si>
  <si>
    <t>QCOM, N = 95, Price = 205.91, Pos = 19,561</t>
  </si>
  <si>
    <t>OpenPos: 5, Total Portfolio: 116,034</t>
  </si>
  <si>
    <t>EUR/USD: 1.1036, Invested: 95,619, EfDiv: -1,492</t>
  </si>
  <si>
    <t>&amp;&amp;&amp;&amp;&amp;&amp; July 2024 &amp;&amp;&amp;&amp;&amp;&amp;</t>
  </si>
  <si>
    <t>01/07/2024, Equity (prev day): 111,907</t>
  </si>
  <si>
    <t>* NVDA, N = 250, Price = 124.30, Pos = 31,075</t>
  </si>
  <si>
    <t>* CEG, N = 119, Price = 205.05, Pos = 24,401</t>
  </si>
  <si>
    <t>* MU, N = 167, Price = 131.52, Pos = 21,964</t>
  </si>
  <si>
    <t>TTD, N = 205, Price = 97.97, Pos = 20,084</t>
  </si>
  <si>
    <t>AMAT, N = 84, Price = 237.41, Pos = 19,942</t>
  </si>
  <si>
    <t>OpenPos: 5, Total Portfolio: 112,503</t>
  </si>
  <si>
    <t>EUR/USD: 1.0853, Invested: 116,034, EfDiv: 2,123</t>
  </si>
  <si>
    <t>&amp;&amp;&amp;&amp;&amp;&amp; August 2024 &amp;&amp;&amp;&amp;&amp;&amp;</t>
  </si>
  <si>
    <t>01/08/2024, Equity (prev day): 101,468</t>
  </si>
  <si>
    <t>* NVDA, N = 250, Price = 109.21, Pos = 27,303</t>
  </si>
  <si>
    <t>CHTR, N = 52, Price = 376.97, Pos = 19,602</t>
  </si>
  <si>
    <t>TSLA, N = 87, Price = 216.86, Pos = 18,867</t>
  </si>
  <si>
    <t>BKR, N = 520, Price = 37.65, Pos = 19,578</t>
  </si>
  <si>
    <t>AVGO, N = 126, Price = 147.02, Pos = 18,525</t>
  </si>
  <si>
    <t>OpenPos: 5, Total Portfolio: 95,388</t>
  </si>
  <si>
    <t>EUR/USD: 1.0891, Invested: 112,503, EfDiv: -428</t>
  </si>
  <si>
    <t>&amp;&amp;&amp;&amp;&amp;&amp; September 2024 &amp;&amp;&amp;&amp;&amp;&amp;</t>
  </si>
  <si>
    <t>03/09/2024, Equity (prev day): 96,860</t>
  </si>
  <si>
    <t>* CHTR, N = 52, Price = 346.42, Pos = 18,014</t>
  </si>
  <si>
    <t>* TSLA, N = 87, Price = 210.60, Pos = 18,322</t>
  </si>
  <si>
    <t>MELI, N = 9, Price = 1,990.17, Pos = 17,912</t>
  </si>
  <si>
    <t>AAPL, N = 87, Price = 222.77, Pos = 19,381</t>
  </si>
  <si>
    <t>ISRG, N = 40, Price = 483.44, Pos = 19,338</t>
  </si>
  <si>
    <t>OpenPos: 5, Total Portfolio: 93,601</t>
  </si>
  <si>
    <t>EUR/USD: 1.11295, Invested: 95,388, EfDiv: -2,275</t>
  </si>
  <si>
    <t>&amp;&amp;&amp;&amp;&amp;&amp; October 2024 &amp;&amp;&amp;&amp;&amp;&amp;</t>
  </si>
  <si>
    <t>01/10/2024, Equity (prev day): 98,639</t>
  </si>
  <si>
    <t>* TSLA, N = 87, Price = 258.02, Pos = 22,448</t>
  </si>
  <si>
    <t>* MELI, N = 9, Price = 2,066.12, Pos = 18,595</t>
  </si>
  <si>
    <t>CEG, N = 77, Price = 265.61, Pos = 20,452</t>
  </si>
  <si>
    <t>PYPL, N = 255, Price = 77.47, Pos = 19,755</t>
  </si>
  <si>
    <t>FTNT, N = 255, Price = 76.49, Pos = 19,505</t>
  </si>
  <si>
    <t>OpenPos: 5, Total Portfolio: 97,980</t>
  </si>
  <si>
    <t>EUR/USD: 1.1148, Invested: 93,601, EfDiv: -173</t>
  </si>
  <si>
    <t>&amp;&amp;&amp;&amp;&amp;&amp; November 2024 &amp;&amp;&amp;&amp;&amp;&amp;</t>
  </si>
  <si>
    <t>01/11/2024, Equity (prev day): 97,824</t>
  </si>
  <si>
    <t>* TSLA, N = 87, Price = 248.98, Pos = 21,661</t>
  </si>
  <si>
    <t>* CEG, N = 77, Price = 258.10, Pos = 19,874</t>
  </si>
  <si>
    <t>DASH, N = 128, Price = 155.66, Pos = 19,924</t>
  </si>
  <si>
    <t>ILMN, N = 138, Price = 149.76, Pos = 20,667</t>
  </si>
  <si>
    <t>GILD, N = 226, Price = 89.51, Pos = 20,229</t>
  </si>
  <si>
    <t>OpenPos: 5, Total Portfolio: 97,703</t>
  </si>
  <si>
    <t>EUR/USD: 1.09005, Invested: 97,980, EfDiv: 2,425</t>
  </si>
  <si>
    <t>&amp;&amp;&amp;&amp;&amp;&amp; December 2024 &amp;&amp;&amp;&amp;&amp;&amp;</t>
  </si>
  <si>
    <t>02/12/2024, Equity (prev day): 109,049</t>
  </si>
  <si>
    <t>* TSLA, N = 87, Price = 357.09, Pos = 31,067</t>
  </si>
  <si>
    <t>* DASH, N = 128, Price = 176.37, Pos = 22,575</t>
  </si>
  <si>
    <t>TEAM, N = 76, Price = 265.88, Pos = 20,207</t>
  </si>
  <si>
    <t>FTNT, N = 209, Price = 95.32, Pos = 19,922</t>
  </si>
  <si>
    <t>WBD, N = 1,908, Price = 10.56, Pos = 20,148</t>
  </si>
  <si>
    <t>OpenPos: 5, Total Portfolio: 109,715</t>
  </si>
  <si>
    <t>EUR/USD: 1.05385, Invested: 97,703, EfDiv: 3,537</t>
  </si>
  <si>
    <t>Efecto Divisa: 7,413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</si>
</sst>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d\-mmm;@"/>
    <numFmt numFmtId="165" formatCode="#,##0.0_ ;[Red]\-#,##0.0\ 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i/>
      <sz val="9"/>
      <color rgb="FF0066FF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80808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ECFF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0" applyFont="1"/>
    <xf numFmtId="4" fontId="19" fillId="0" borderId="0" xfId="0" applyNumberFormat="1" applyFont="1"/>
    <xf numFmtId="2" fontId="20" fillId="0" borderId="0" xfId="0" applyNumberFormat="1" applyFont="1"/>
    <xf numFmtId="0" fontId="20" fillId="0" borderId="0" xfId="0" applyFont="1"/>
    <xf numFmtId="4" fontId="18" fillId="0" borderId="0" xfId="0" applyNumberFormat="1" applyFont="1"/>
    <xf numFmtId="2" fontId="21" fillId="0" borderId="0" xfId="0" applyNumberFormat="1" applyFont="1"/>
    <xf numFmtId="0" fontId="21" fillId="0" borderId="0" xfId="0" applyFont="1"/>
    <xf numFmtId="0" fontId="20" fillId="33" borderId="0" xfId="0" applyFont="1" applyFill="1" applyAlignment="1">
      <alignment horizontal="center"/>
    </xf>
    <xf numFmtId="14" fontId="20" fillId="0" borderId="0" xfId="0" applyNumberFormat="1" applyFont="1"/>
    <xf numFmtId="10" fontId="20" fillId="0" borderId="0" xfId="0" applyNumberFormat="1" applyFont="1"/>
    <xf numFmtId="49" fontId="20" fillId="0" borderId="0" xfId="0" applyNumberFormat="1" applyFont="1"/>
    <xf numFmtId="0" fontId="22" fillId="0" borderId="0" xfId="0" applyFont="1" applyAlignment="1">
      <alignment horizontal="left"/>
    </xf>
    <xf numFmtId="0" fontId="0" fillId="0" borderId="0" xfId="0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16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42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33" borderId="0" xfId="0" applyFill="1"/>
    <xf numFmtId="0" fontId="16" fillId="0" borderId="0" xfId="0" applyFont="1" applyAlignment="1">
      <alignment horizontal="left"/>
    </xf>
    <xf numFmtId="0" fontId="13" fillId="34" borderId="0" xfId="0" applyFont="1" applyFill="1" applyAlignment="1">
      <alignment horizontal="right"/>
    </xf>
    <xf numFmtId="0" fontId="13" fillId="34" borderId="0" xfId="0" applyFont="1" applyFill="1" applyAlignment="1">
      <alignment horizontal="center"/>
    </xf>
    <xf numFmtId="0" fontId="25" fillId="0" borderId="0" xfId="0" applyFont="1"/>
    <xf numFmtId="0" fontId="26" fillId="0" borderId="0" xfId="0" applyFont="1"/>
    <xf numFmtId="4" fontId="19" fillId="0" borderId="10" xfId="0" applyNumberFormat="1" applyFont="1" applyBorder="1"/>
    <xf numFmtId="2" fontId="20" fillId="0" borderId="10" xfId="0" applyNumberFormat="1" applyFont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FFC000"/>
      </font>
    </dxf>
    <dxf>
      <font>
        <color rgb="FFFFC000"/>
      </font>
    </dxf>
  </dxfs>
  <tableStyles count="0" defaultTableStyle="TableStyleMedium2" defaultPivotStyle="PivotStyleLight16"/>
  <colors>
    <mruColors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Operaciones!$K$3</c:f>
              <c:strCache>
                <c:ptCount val="1"/>
                <c:pt idx="0">
                  <c:v>Cum. Profit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Operaciones!$K$4:$K$38</c:f>
              <c:numCache>
                <c:formatCode>#,##0</c:formatCode>
                <c:ptCount val="35"/>
                <c:pt idx="0" formatCode="0">
                  <c:v>0</c:v>
                </c:pt>
                <c:pt idx="1">
                  <c:v>-2476.3000000000002</c:v>
                </c:pt>
                <c:pt idx="2">
                  <c:v>-4589.43</c:v>
                </c:pt>
                <c:pt idx="3">
                  <c:v>-6969.65</c:v>
                </c:pt>
                <c:pt idx="4">
                  <c:v>-6179.75</c:v>
                </c:pt>
                <c:pt idx="5">
                  <c:v>-7806.75</c:v>
                </c:pt>
                <c:pt idx="6">
                  <c:v>-2333.88</c:v>
                </c:pt>
                <c:pt idx="7">
                  <c:v>-1075.94</c:v>
                </c:pt>
                <c:pt idx="8">
                  <c:v>-1292.3399999999999</c:v>
                </c:pt>
                <c:pt idx="9">
                  <c:v>-2727.54</c:v>
                </c:pt>
                <c:pt idx="10">
                  <c:v>-4920.54</c:v>
                </c:pt>
                <c:pt idx="11">
                  <c:v>-5281.36</c:v>
                </c:pt>
                <c:pt idx="12">
                  <c:v>-4232.16</c:v>
                </c:pt>
                <c:pt idx="13">
                  <c:v>-5210.71</c:v>
                </c:pt>
                <c:pt idx="14">
                  <c:v>-2701.72</c:v>
                </c:pt>
                <c:pt idx="15">
                  <c:v>-4728.2299999999996</c:v>
                </c:pt>
                <c:pt idx="16">
                  <c:v>-6164.78</c:v>
                </c:pt>
                <c:pt idx="17">
                  <c:v>-8934.1</c:v>
                </c:pt>
                <c:pt idx="18">
                  <c:v>48.4</c:v>
                </c:pt>
                <c:pt idx="19">
                  <c:v>-1978.8</c:v>
                </c:pt>
                <c:pt idx="20">
                  <c:v>-1635.92</c:v>
                </c:pt>
                <c:pt idx="21">
                  <c:v>-4656.32</c:v>
                </c:pt>
                <c:pt idx="22">
                  <c:v>-4591.93</c:v>
                </c:pt>
                <c:pt idx="23">
                  <c:v>-4578.7299999999996</c:v>
                </c:pt>
                <c:pt idx="24">
                  <c:v>-4774.7700000000004</c:v>
                </c:pt>
                <c:pt idx="25">
                  <c:v>-4882.74</c:v>
                </c:pt>
                <c:pt idx="26">
                  <c:v>-4909.88</c:v>
                </c:pt>
                <c:pt idx="27">
                  <c:v>-5091.58</c:v>
                </c:pt>
                <c:pt idx="28">
                  <c:v>-5358.6</c:v>
                </c:pt>
                <c:pt idx="29">
                  <c:v>-4424.88</c:v>
                </c:pt>
                <c:pt idx="30">
                  <c:v>12060.76</c:v>
                </c:pt>
                <c:pt idx="31">
                  <c:v>13793.08</c:v>
                </c:pt>
                <c:pt idx="32">
                  <c:v>12564.68</c:v>
                </c:pt>
                <c:pt idx="33">
                  <c:v>12496.61</c:v>
                </c:pt>
                <c:pt idx="34">
                  <c:v>12533.85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4F-4690-B0CC-972792F2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7381176"/>
        <c:axId val="937378224"/>
      </c:lineChart>
      <c:catAx>
        <c:axId val="937381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7378224"/>
        <c:crosses val="autoZero"/>
        <c:auto val="1"/>
        <c:lblAlgn val="ctr"/>
        <c:lblOffset val="100"/>
        <c:noMultiLvlLbl val="0"/>
      </c:catAx>
      <c:valAx>
        <c:axId val="93737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738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236220</xdr:colOff>
      <xdr:row>2</xdr:row>
      <xdr:rowOff>154305</xdr:rowOff>
    </xdr:from>
    <xdr:to>
      <xdr:col>17</xdr:col>
      <xdr:colOff>491490</xdr:colOff>
      <xdr:row>14</xdr:row>
      <xdr:rowOff>140970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7C6FC1D-F3F4-50BA-6D24-BD0BC8764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667512</xdr:colOff>
      <xdr:row>15</xdr:row>
      <xdr:rowOff>137160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EBC85B-3323-CF5B-1869-148B8FCCF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98170"/>
          <a:ext cx="3837432" cy="233172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13</xdr:col>
      <xdr:colOff>256032</xdr:colOff>
      <xdr:row>20</xdr:row>
      <xdr:rowOff>97536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DC3D83-F6B3-713A-EB03-E15436A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8170"/>
          <a:ext cx="4447032" cy="3206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323088</xdr:colOff>
      <xdr:row>20</xdr:row>
      <xdr:rowOff>134112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5B431A-6060-AEDF-627B-834CD702E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82880"/>
          <a:ext cx="4285488" cy="36088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6</xdr:col>
      <xdr:colOff>353568</xdr:colOff>
      <xdr:row>39</xdr:row>
      <xdr:rowOff>131064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02FB91D-50C2-57B1-2465-910248169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3840480"/>
          <a:ext cx="4315968" cy="34229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182879</xdr:rowOff>
    </xdr:from>
    <xdr:to>
      <xdr:col>7</xdr:col>
      <xdr:colOff>373380</xdr:colOff>
      <xdr:row>19</xdr:row>
      <xdr:rowOff>19274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824A59-C5F7-21C3-F8DA-510731DC3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914399"/>
          <a:ext cx="4312920" cy="2579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5"/>
  <sheetViews>
    <sheetView showGridLines="0" zoomScale="109" workbookViewId="0">
      <selection activeCell="G9" sqref="G9"/>
    </sheetView>
  </sheetViews>
  <sheetFormatPr baseColWidth="10" defaultRowHeight="14.4" x14ac:dyDescent="0.55000000000000004"/>
  <cols>
    <col min="1" max="1" width="6.47265625" customWidth="1"/>
    <col min="2" max="2" width="17.7890625" bestFit="1" customWidth="1"/>
    <col min="3" max="3" width="8.734375" customWidth="1"/>
    <col min="4" max="4" width="7.62890625" customWidth="1"/>
  </cols>
  <sheetData>
    <row r="2" spans="2:5" x14ac:dyDescent="0.55000000000000004">
      <c r="B2" s="3" t="s">
        <v>1</v>
      </c>
      <c r="C2" s="4">
        <v>12533.85</v>
      </c>
      <c r="D2" s="5">
        <f>ROUND(100*(C2/100000),2)</f>
        <v>12.53</v>
      </c>
      <c r="E2" s="6" t="s">
        <v>2</v>
      </c>
    </row>
    <row r="3" spans="2:5" x14ac:dyDescent="0.55000000000000004">
      <c r="B3" s="7" t="s">
        <v>0</v>
      </c>
      <c r="C3" s="4">
        <v>7413</v>
      </c>
      <c r="D3" s="5">
        <f t="shared" ref="D3:D4" si="0">ROUND(100*(C3/100000),2)</f>
        <v>7.41</v>
      </c>
      <c r="E3" s="6" t="s">
        <v>2</v>
      </c>
    </row>
    <row r="4" spans="2:5" x14ac:dyDescent="0.55000000000000004">
      <c r="B4" s="3" t="s">
        <v>4</v>
      </c>
      <c r="C4" s="30">
        <v>-7145</v>
      </c>
      <c r="D4" s="31">
        <f t="shared" si="0"/>
        <v>-7.15</v>
      </c>
      <c r="E4" s="6" t="s">
        <v>2</v>
      </c>
    </row>
    <row r="5" spans="2:5" x14ac:dyDescent="0.55000000000000004">
      <c r="B5" s="3" t="s">
        <v>3</v>
      </c>
      <c r="C5" s="4">
        <f>SUM(C2:C4)</f>
        <v>12801.849999999999</v>
      </c>
      <c r="D5" s="8">
        <f>ROUND(100*(C5/100000),2)</f>
        <v>12.8</v>
      </c>
      <c r="E5" s="9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1"/>
  <sheetViews>
    <sheetView showGridLines="0" zoomScale="90" zoomScaleNormal="90" workbookViewId="0">
      <selection activeCell="H10" sqref="H10"/>
    </sheetView>
  </sheetViews>
  <sheetFormatPr baseColWidth="10" defaultRowHeight="14.4" x14ac:dyDescent="0.55000000000000004"/>
  <cols>
    <col min="1" max="1" width="46.83984375" customWidth="1"/>
  </cols>
  <sheetData>
    <row r="1" spans="1:1" x14ac:dyDescent="0.55000000000000004">
      <c r="A1" s="28" t="s">
        <v>66</v>
      </c>
    </row>
    <row r="2" spans="1:1" x14ac:dyDescent="0.55000000000000004">
      <c r="A2" s="29" t="s">
        <v>67</v>
      </c>
    </row>
    <row r="3" spans="1:1" x14ac:dyDescent="0.55000000000000004">
      <c r="A3" s="29" t="s">
        <v>68</v>
      </c>
    </row>
    <row r="4" spans="1:1" x14ac:dyDescent="0.55000000000000004">
      <c r="A4" s="29" t="s">
        <v>69</v>
      </c>
    </row>
    <row r="5" spans="1:1" x14ac:dyDescent="0.55000000000000004">
      <c r="A5" s="29" t="s">
        <v>70</v>
      </c>
    </row>
    <row r="6" spans="1:1" x14ac:dyDescent="0.55000000000000004">
      <c r="A6" s="29" t="s">
        <v>71</v>
      </c>
    </row>
    <row r="7" spans="1:1" x14ac:dyDescent="0.55000000000000004">
      <c r="A7" s="29" t="s">
        <v>72</v>
      </c>
    </row>
    <row r="8" spans="1:1" x14ac:dyDescent="0.55000000000000004">
      <c r="A8" s="29" t="s">
        <v>73</v>
      </c>
    </row>
    <row r="9" spans="1:1" x14ac:dyDescent="0.55000000000000004">
      <c r="A9" s="29" t="s">
        <v>74</v>
      </c>
    </row>
    <row r="10" spans="1:1" x14ac:dyDescent="0.55000000000000004">
      <c r="A10" s="29" t="s">
        <v>37</v>
      </c>
    </row>
    <row r="11" spans="1:1" x14ac:dyDescent="0.55000000000000004">
      <c r="A11" s="28" t="s">
        <v>75</v>
      </c>
    </row>
    <row r="12" spans="1:1" x14ac:dyDescent="0.55000000000000004">
      <c r="A12" s="29" t="s">
        <v>76</v>
      </c>
    </row>
    <row r="13" spans="1:1" x14ac:dyDescent="0.55000000000000004">
      <c r="A13" s="29" t="s">
        <v>77</v>
      </c>
    </row>
    <row r="14" spans="1:1" x14ac:dyDescent="0.55000000000000004">
      <c r="A14" s="29" t="s">
        <v>78</v>
      </c>
    </row>
    <row r="15" spans="1:1" x14ac:dyDescent="0.55000000000000004">
      <c r="A15" s="29" t="s">
        <v>79</v>
      </c>
    </row>
    <row r="16" spans="1:1" x14ac:dyDescent="0.55000000000000004">
      <c r="A16" s="29" t="s">
        <v>80</v>
      </c>
    </row>
    <row r="17" spans="1:1" x14ac:dyDescent="0.55000000000000004">
      <c r="A17" s="29" t="s">
        <v>81</v>
      </c>
    </row>
    <row r="18" spans="1:1" x14ac:dyDescent="0.55000000000000004">
      <c r="A18" s="29" t="s">
        <v>82</v>
      </c>
    </row>
    <row r="19" spans="1:1" x14ac:dyDescent="0.55000000000000004">
      <c r="A19" s="29" t="s">
        <v>83</v>
      </c>
    </row>
    <row r="20" spans="1:1" x14ac:dyDescent="0.55000000000000004">
      <c r="A20" s="29" t="s">
        <v>37</v>
      </c>
    </row>
    <row r="21" spans="1:1" x14ac:dyDescent="0.55000000000000004">
      <c r="A21" s="28" t="s">
        <v>84</v>
      </c>
    </row>
    <row r="22" spans="1:1" x14ac:dyDescent="0.55000000000000004">
      <c r="A22" s="29" t="s">
        <v>85</v>
      </c>
    </row>
    <row r="23" spans="1:1" x14ac:dyDescent="0.55000000000000004">
      <c r="A23" s="29" t="s">
        <v>86</v>
      </c>
    </row>
    <row r="24" spans="1:1" x14ac:dyDescent="0.55000000000000004">
      <c r="A24" s="29" t="s">
        <v>87</v>
      </c>
    </row>
    <row r="25" spans="1:1" x14ac:dyDescent="0.55000000000000004">
      <c r="A25" s="29" t="s">
        <v>88</v>
      </c>
    </row>
    <row r="26" spans="1:1" x14ac:dyDescent="0.55000000000000004">
      <c r="A26" s="29" t="s">
        <v>89</v>
      </c>
    </row>
    <row r="27" spans="1:1" x14ac:dyDescent="0.55000000000000004">
      <c r="A27" s="29" t="s">
        <v>90</v>
      </c>
    </row>
    <row r="28" spans="1:1" x14ac:dyDescent="0.55000000000000004">
      <c r="A28" s="29" t="s">
        <v>91</v>
      </c>
    </row>
    <row r="29" spans="1:1" x14ac:dyDescent="0.55000000000000004">
      <c r="A29" s="29" t="s">
        <v>92</v>
      </c>
    </row>
    <row r="30" spans="1:1" x14ac:dyDescent="0.55000000000000004">
      <c r="A30" s="29" t="s">
        <v>37</v>
      </c>
    </row>
    <row r="31" spans="1:1" x14ac:dyDescent="0.55000000000000004">
      <c r="A31" s="28" t="s">
        <v>93</v>
      </c>
    </row>
    <row r="32" spans="1:1" x14ac:dyDescent="0.55000000000000004">
      <c r="A32" s="29" t="s">
        <v>94</v>
      </c>
    </row>
    <row r="33" spans="1:1" x14ac:dyDescent="0.55000000000000004">
      <c r="A33" s="29" t="s">
        <v>95</v>
      </c>
    </row>
    <row r="34" spans="1:1" x14ac:dyDescent="0.55000000000000004">
      <c r="A34" s="29" t="s">
        <v>96</v>
      </c>
    </row>
    <row r="35" spans="1:1" x14ac:dyDescent="0.55000000000000004">
      <c r="A35" s="29" t="s">
        <v>97</v>
      </c>
    </row>
    <row r="36" spans="1:1" x14ac:dyDescent="0.55000000000000004">
      <c r="A36" s="29" t="s">
        <v>98</v>
      </c>
    </row>
    <row r="37" spans="1:1" x14ac:dyDescent="0.55000000000000004">
      <c r="A37" s="29" t="s">
        <v>99</v>
      </c>
    </row>
    <row r="38" spans="1:1" x14ac:dyDescent="0.55000000000000004">
      <c r="A38" s="29" t="s">
        <v>100</v>
      </c>
    </row>
    <row r="39" spans="1:1" x14ac:dyDescent="0.55000000000000004">
      <c r="A39" s="29" t="s">
        <v>101</v>
      </c>
    </row>
    <row r="40" spans="1:1" x14ac:dyDescent="0.55000000000000004">
      <c r="A40" s="29" t="s">
        <v>37</v>
      </c>
    </row>
    <row r="41" spans="1:1" x14ac:dyDescent="0.55000000000000004">
      <c r="A41" s="28" t="s">
        <v>102</v>
      </c>
    </row>
    <row r="42" spans="1:1" x14ac:dyDescent="0.55000000000000004">
      <c r="A42" s="29" t="s">
        <v>103</v>
      </c>
    </row>
    <row r="43" spans="1:1" x14ac:dyDescent="0.55000000000000004">
      <c r="A43" s="29" t="s">
        <v>104</v>
      </c>
    </row>
    <row r="44" spans="1:1" x14ac:dyDescent="0.55000000000000004">
      <c r="A44" s="29" t="s">
        <v>105</v>
      </c>
    </row>
    <row r="45" spans="1:1" x14ac:dyDescent="0.55000000000000004">
      <c r="A45" s="29" t="s">
        <v>106</v>
      </c>
    </row>
    <row r="46" spans="1:1" x14ac:dyDescent="0.55000000000000004">
      <c r="A46" s="29" t="s">
        <v>107</v>
      </c>
    </row>
    <row r="47" spans="1:1" x14ac:dyDescent="0.55000000000000004">
      <c r="A47" s="29" t="s">
        <v>108</v>
      </c>
    </row>
    <row r="48" spans="1:1" x14ac:dyDescent="0.55000000000000004">
      <c r="A48" s="29" t="s">
        <v>109</v>
      </c>
    </row>
    <row r="49" spans="1:1" x14ac:dyDescent="0.55000000000000004">
      <c r="A49" s="29" t="s">
        <v>110</v>
      </c>
    </row>
    <row r="50" spans="1:1" x14ac:dyDescent="0.55000000000000004">
      <c r="A50" s="29" t="s">
        <v>37</v>
      </c>
    </row>
    <row r="51" spans="1:1" x14ac:dyDescent="0.55000000000000004">
      <c r="A51" s="28" t="s">
        <v>111</v>
      </c>
    </row>
    <row r="52" spans="1:1" x14ac:dyDescent="0.55000000000000004">
      <c r="A52" s="29" t="s">
        <v>112</v>
      </c>
    </row>
    <row r="53" spans="1:1" x14ac:dyDescent="0.55000000000000004">
      <c r="A53" s="29" t="s">
        <v>113</v>
      </c>
    </row>
    <row r="54" spans="1:1" x14ac:dyDescent="0.55000000000000004">
      <c r="A54" s="29" t="s">
        <v>114</v>
      </c>
    </row>
    <row r="55" spans="1:1" x14ac:dyDescent="0.55000000000000004">
      <c r="A55" s="29" t="s">
        <v>115</v>
      </c>
    </row>
    <row r="56" spans="1:1" x14ac:dyDescent="0.55000000000000004">
      <c r="A56" s="29" t="s">
        <v>116</v>
      </c>
    </row>
    <row r="57" spans="1:1" x14ac:dyDescent="0.55000000000000004">
      <c r="A57" s="29" t="s">
        <v>117</v>
      </c>
    </row>
    <row r="58" spans="1:1" x14ac:dyDescent="0.55000000000000004">
      <c r="A58" s="29" t="s">
        <v>118</v>
      </c>
    </row>
    <row r="59" spans="1:1" x14ac:dyDescent="0.55000000000000004">
      <c r="A59" s="29" t="s">
        <v>119</v>
      </c>
    </row>
    <row r="60" spans="1:1" x14ac:dyDescent="0.55000000000000004">
      <c r="A60" s="29" t="s">
        <v>37</v>
      </c>
    </row>
    <row r="61" spans="1:1" x14ac:dyDescent="0.55000000000000004">
      <c r="A61" s="28" t="s">
        <v>120</v>
      </c>
    </row>
    <row r="62" spans="1:1" x14ac:dyDescent="0.55000000000000004">
      <c r="A62" s="29" t="s">
        <v>121</v>
      </c>
    </row>
    <row r="63" spans="1:1" x14ac:dyDescent="0.55000000000000004">
      <c r="A63" s="29" t="s">
        <v>122</v>
      </c>
    </row>
    <row r="64" spans="1:1" x14ac:dyDescent="0.55000000000000004">
      <c r="A64" s="29" t="s">
        <v>123</v>
      </c>
    </row>
    <row r="65" spans="1:1" x14ac:dyDescent="0.55000000000000004">
      <c r="A65" s="29" t="s">
        <v>124</v>
      </c>
    </row>
    <row r="66" spans="1:1" x14ac:dyDescent="0.55000000000000004">
      <c r="A66" s="29" t="s">
        <v>125</v>
      </c>
    </row>
    <row r="67" spans="1:1" x14ac:dyDescent="0.55000000000000004">
      <c r="A67" s="29" t="s">
        <v>126</v>
      </c>
    </row>
    <row r="68" spans="1:1" x14ac:dyDescent="0.55000000000000004">
      <c r="A68" s="29" t="s">
        <v>127</v>
      </c>
    </row>
    <row r="69" spans="1:1" x14ac:dyDescent="0.55000000000000004">
      <c r="A69" s="29" t="s">
        <v>128</v>
      </c>
    </row>
    <row r="70" spans="1:1" x14ac:dyDescent="0.55000000000000004">
      <c r="A70" s="29" t="s">
        <v>37</v>
      </c>
    </row>
    <row r="71" spans="1:1" x14ac:dyDescent="0.55000000000000004">
      <c r="A71" s="28" t="s">
        <v>129</v>
      </c>
    </row>
    <row r="72" spans="1:1" x14ac:dyDescent="0.55000000000000004">
      <c r="A72" s="29" t="s">
        <v>130</v>
      </c>
    </row>
    <row r="73" spans="1:1" x14ac:dyDescent="0.55000000000000004">
      <c r="A73" s="29" t="s">
        <v>131</v>
      </c>
    </row>
    <row r="74" spans="1:1" x14ac:dyDescent="0.55000000000000004">
      <c r="A74" s="29" t="s">
        <v>132</v>
      </c>
    </row>
    <row r="75" spans="1:1" x14ac:dyDescent="0.55000000000000004">
      <c r="A75" s="29" t="s">
        <v>133</v>
      </c>
    </row>
    <row r="76" spans="1:1" x14ac:dyDescent="0.55000000000000004">
      <c r="A76" s="29" t="s">
        <v>134</v>
      </c>
    </row>
    <row r="77" spans="1:1" x14ac:dyDescent="0.55000000000000004">
      <c r="A77" s="29" t="s">
        <v>135</v>
      </c>
    </row>
    <row r="78" spans="1:1" x14ac:dyDescent="0.55000000000000004">
      <c r="A78" s="29" t="s">
        <v>136</v>
      </c>
    </row>
    <row r="79" spans="1:1" x14ac:dyDescent="0.55000000000000004">
      <c r="A79" s="29" t="s">
        <v>137</v>
      </c>
    </row>
    <row r="80" spans="1:1" x14ac:dyDescent="0.55000000000000004">
      <c r="A80" s="29" t="s">
        <v>37</v>
      </c>
    </row>
    <row r="81" spans="1:1" x14ac:dyDescent="0.55000000000000004">
      <c r="A81" s="28" t="s">
        <v>138</v>
      </c>
    </row>
    <row r="82" spans="1:1" x14ac:dyDescent="0.55000000000000004">
      <c r="A82" s="29" t="s">
        <v>139</v>
      </c>
    </row>
    <row r="83" spans="1:1" x14ac:dyDescent="0.55000000000000004">
      <c r="A83" s="29" t="s">
        <v>140</v>
      </c>
    </row>
    <row r="84" spans="1:1" x14ac:dyDescent="0.55000000000000004">
      <c r="A84" s="29" t="s">
        <v>141</v>
      </c>
    </row>
    <row r="85" spans="1:1" x14ac:dyDescent="0.55000000000000004">
      <c r="A85" s="29" t="s">
        <v>142</v>
      </c>
    </row>
    <row r="86" spans="1:1" x14ac:dyDescent="0.55000000000000004">
      <c r="A86" s="29" t="s">
        <v>143</v>
      </c>
    </row>
    <row r="87" spans="1:1" x14ac:dyDescent="0.55000000000000004">
      <c r="A87" s="29" t="s">
        <v>144</v>
      </c>
    </row>
    <row r="88" spans="1:1" x14ac:dyDescent="0.55000000000000004">
      <c r="A88" s="29" t="s">
        <v>145</v>
      </c>
    </row>
    <row r="89" spans="1:1" x14ac:dyDescent="0.55000000000000004">
      <c r="A89" s="29" t="s">
        <v>146</v>
      </c>
    </row>
    <row r="90" spans="1:1" x14ac:dyDescent="0.55000000000000004">
      <c r="A90" s="29" t="s">
        <v>37</v>
      </c>
    </row>
    <row r="91" spans="1:1" x14ac:dyDescent="0.55000000000000004">
      <c r="A91" s="28" t="s">
        <v>147</v>
      </c>
    </row>
    <row r="92" spans="1:1" x14ac:dyDescent="0.55000000000000004">
      <c r="A92" s="29" t="s">
        <v>148</v>
      </c>
    </row>
    <row r="93" spans="1:1" x14ac:dyDescent="0.55000000000000004">
      <c r="A93" s="29" t="s">
        <v>149</v>
      </c>
    </row>
    <row r="94" spans="1:1" x14ac:dyDescent="0.55000000000000004">
      <c r="A94" s="29" t="s">
        <v>150</v>
      </c>
    </row>
    <row r="95" spans="1:1" x14ac:dyDescent="0.55000000000000004">
      <c r="A95" s="29" t="s">
        <v>151</v>
      </c>
    </row>
    <row r="96" spans="1:1" x14ac:dyDescent="0.55000000000000004">
      <c r="A96" s="29" t="s">
        <v>152</v>
      </c>
    </row>
    <row r="97" spans="1:1" x14ac:dyDescent="0.55000000000000004">
      <c r="A97" s="29" t="s">
        <v>153</v>
      </c>
    </row>
    <row r="98" spans="1:1" x14ac:dyDescent="0.55000000000000004">
      <c r="A98" s="29" t="s">
        <v>154</v>
      </c>
    </row>
    <row r="99" spans="1:1" x14ac:dyDescent="0.55000000000000004">
      <c r="A99" s="29" t="s">
        <v>155</v>
      </c>
    </row>
    <row r="100" spans="1:1" x14ac:dyDescent="0.55000000000000004">
      <c r="A100" s="29" t="s">
        <v>37</v>
      </c>
    </row>
    <row r="101" spans="1:1" x14ac:dyDescent="0.55000000000000004">
      <c r="A101" s="28" t="s">
        <v>156</v>
      </c>
    </row>
    <row r="102" spans="1:1" x14ac:dyDescent="0.55000000000000004">
      <c r="A102" s="29" t="s">
        <v>157</v>
      </c>
    </row>
    <row r="103" spans="1:1" x14ac:dyDescent="0.55000000000000004">
      <c r="A103" s="29" t="s">
        <v>158</v>
      </c>
    </row>
    <row r="104" spans="1:1" x14ac:dyDescent="0.55000000000000004">
      <c r="A104" s="29" t="s">
        <v>159</v>
      </c>
    </row>
    <row r="105" spans="1:1" x14ac:dyDescent="0.55000000000000004">
      <c r="A105" s="29" t="s">
        <v>160</v>
      </c>
    </row>
    <row r="106" spans="1:1" x14ac:dyDescent="0.55000000000000004">
      <c r="A106" s="29" t="s">
        <v>161</v>
      </c>
    </row>
    <row r="107" spans="1:1" x14ac:dyDescent="0.55000000000000004">
      <c r="A107" s="29" t="s">
        <v>162</v>
      </c>
    </row>
    <row r="108" spans="1:1" x14ac:dyDescent="0.55000000000000004">
      <c r="A108" s="29" t="s">
        <v>163</v>
      </c>
    </row>
    <row r="109" spans="1:1" x14ac:dyDescent="0.55000000000000004">
      <c r="A109" s="29" t="s">
        <v>164</v>
      </c>
    </row>
    <row r="110" spans="1:1" x14ac:dyDescent="0.55000000000000004">
      <c r="A110" s="29" t="s">
        <v>37</v>
      </c>
    </row>
    <row r="111" spans="1:1" x14ac:dyDescent="0.55000000000000004">
      <c r="A111" s="28" t="s">
        <v>165</v>
      </c>
    </row>
    <row r="112" spans="1:1" x14ac:dyDescent="0.55000000000000004">
      <c r="A112" s="29" t="s">
        <v>166</v>
      </c>
    </row>
    <row r="113" spans="1:1" x14ac:dyDescent="0.55000000000000004">
      <c r="A113" s="29" t="s">
        <v>167</v>
      </c>
    </row>
    <row r="114" spans="1:1" x14ac:dyDescent="0.55000000000000004">
      <c r="A114" s="29" t="s">
        <v>168</v>
      </c>
    </row>
    <row r="115" spans="1:1" x14ac:dyDescent="0.55000000000000004">
      <c r="A115" s="29" t="s">
        <v>169</v>
      </c>
    </row>
    <row r="116" spans="1:1" x14ac:dyDescent="0.55000000000000004">
      <c r="A116" s="29" t="s">
        <v>170</v>
      </c>
    </row>
    <row r="117" spans="1:1" x14ac:dyDescent="0.55000000000000004">
      <c r="A117" s="29" t="s">
        <v>171</v>
      </c>
    </row>
    <row r="118" spans="1:1" x14ac:dyDescent="0.55000000000000004">
      <c r="A118" s="29" t="s">
        <v>172</v>
      </c>
    </row>
    <row r="119" spans="1:1" x14ac:dyDescent="0.55000000000000004">
      <c r="A119" s="29" t="s">
        <v>173</v>
      </c>
    </row>
    <row r="120" spans="1:1" x14ac:dyDescent="0.55000000000000004">
      <c r="A120" s="29" t="s">
        <v>37</v>
      </c>
    </row>
    <row r="121" spans="1:1" x14ac:dyDescent="0.55000000000000004">
      <c r="A121" s="28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528F-6E05-4635-8844-2CEAE176F0C3}">
  <dimension ref="B2:L67"/>
  <sheetViews>
    <sheetView showGridLines="0" tabSelected="1" workbookViewId="0">
      <selection activeCell="P19" sqref="P19"/>
    </sheetView>
  </sheetViews>
  <sheetFormatPr baseColWidth="10" defaultRowHeight="14.4" x14ac:dyDescent="0.55000000000000004"/>
  <cols>
    <col min="1" max="1" width="3.47265625" customWidth="1"/>
    <col min="2" max="2" width="6.3671875" style="1" customWidth="1"/>
    <col min="3" max="3" width="9.7890625" style="15" bestFit="1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5.3671875" customWidth="1"/>
    <col min="9" max="9" width="8.05078125" bestFit="1" customWidth="1"/>
    <col min="10" max="10" width="8.05078125" customWidth="1"/>
    <col min="11" max="11" width="9.83984375" style="1" customWidth="1"/>
    <col min="12" max="12" width="10.20703125" customWidth="1"/>
    <col min="15" max="15" width="9.9453125" customWidth="1"/>
  </cols>
  <sheetData>
    <row r="2" spans="2:12" ht="18.3" x14ac:dyDescent="0.7">
      <c r="B2" s="14" t="s">
        <v>28</v>
      </c>
      <c r="D2" s="16"/>
    </row>
    <row r="3" spans="2:12" x14ac:dyDescent="0.55000000000000004">
      <c r="C3" s="17"/>
      <c r="K3" s="27" t="s">
        <v>16</v>
      </c>
    </row>
    <row r="4" spans="2:12" x14ac:dyDescent="0.55000000000000004">
      <c r="B4" s="26" t="s">
        <v>29</v>
      </c>
      <c r="C4" s="27" t="s">
        <v>30</v>
      </c>
      <c r="D4" s="27" t="s">
        <v>7</v>
      </c>
      <c r="E4" s="27" t="s">
        <v>8</v>
      </c>
      <c r="F4" s="27" t="s">
        <v>9</v>
      </c>
      <c r="G4" s="27" t="s">
        <v>10</v>
      </c>
      <c r="H4" s="27" t="s">
        <v>31</v>
      </c>
      <c r="I4" s="27" t="s">
        <v>12</v>
      </c>
      <c r="J4" s="27" t="s">
        <v>32</v>
      </c>
      <c r="K4" s="18">
        <v>0</v>
      </c>
      <c r="L4" s="27" t="s">
        <v>21</v>
      </c>
    </row>
    <row r="5" spans="2:12" x14ac:dyDescent="0.55000000000000004">
      <c r="B5" s="19" t="str">
        <f>aux!A2</f>
        <v>INTC</v>
      </c>
      <c r="C5" s="1" t="str">
        <f>aux!B2</f>
        <v>Long</v>
      </c>
      <c r="D5" s="20">
        <f>aux!C2</f>
        <v>45293</v>
      </c>
      <c r="E5" s="1">
        <f>aux!D2</f>
        <v>49.2</v>
      </c>
      <c r="F5" s="20">
        <f>aux!E2</f>
        <v>45323</v>
      </c>
      <c r="G5" s="1">
        <f>aux!F2</f>
        <v>43.15</v>
      </c>
      <c r="H5" s="1">
        <f>aux!J2</f>
        <v>406</v>
      </c>
      <c r="I5" s="21">
        <f>aux!H2</f>
        <v>-2476.3000000000002</v>
      </c>
      <c r="J5" s="22">
        <f>aux!I2</f>
        <v>-0.124</v>
      </c>
      <c r="K5" s="2">
        <f>aux!L2</f>
        <v>-2476.3000000000002</v>
      </c>
      <c r="L5" s="23" t="str">
        <f>aux!Q2</f>
        <v>0/0</v>
      </c>
    </row>
    <row r="6" spans="2:12" x14ac:dyDescent="0.55000000000000004">
      <c r="B6" s="19" t="str">
        <f>aux!A3</f>
        <v>LULU</v>
      </c>
      <c r="C6" s="1" t="str">
        <f>aux!B3</f>
        <v>Long</v>
      </c>
      <c r="D6" s="20">
        <f>aux!C3</f>
        <v>45293</v>
      </c>
      <c r="E6" s="1">
        <f>aux!D3</f>
        <v>508.57</v>
      </c>
      <c r="F6" s="20">
        <f>aux!E3</f>
        <v>45323</v>
      </c>
      <c r="G6" s="1">
        <f>aux!F3</f>
        <v>454.9</v>
      </c>
      <c r="H6" s="1">
        <f>aux!J3</f>
        <v>39</v>
      </c>
      <c r="I6" s="21">
        <f>aux!H3</f>
        <v>-2113.13</v>
      </c>
      <c r="J6" s="22">
        <f>aux!I3</f>
        <v>-0.1065</v>
      </c>
      <c r="K6" s="2">
        <f>aux!L3</f>
        <v>-4589.43</v>
      </c>
      <c r="L6" s="23" t="str">
        <f>aux!Q3</f>
        <v>0/0</v>
      </c>
    </row>
    <row r="7" spans="2:12" x14ac:dyDescent="0.55000000000000004">
      <c r="B7" s="19" t="str">
        <f>aux!A4</f>
        <v>PDD</v>
      </c>
      <c r="C7" s="1" t="str">
        <f>aux!B4</f>
        <v>Long</v>
      </c>
      <c r="D7" s="20">
        <f>aux!C4</f>
        <v>45293</v>
      </c>
      <c r="E7" s="1">
        <f>aux!D4</f>
        <v>143.88</v>
      </c>
      <c r="F7" s="20">
        <f>aux!E4</f>
        <v>45352</v>
      </c>
      <c r="G7" s="1">
        <f>aux!F4</f>
        <v>126.9</v>
      </c>
      <c r="H7" s="1">
        <f>aux!J4</f>
        <v>139</v>
      </c>
      <c r="I7" s="21">
        <f>aux!H4</f>
        <v>-2380.2199999999998</v>
      </c>
      <c r="J7" s="22">
        <f>aux!I4</f>
        <v>-0.11899999999999999</v>
      </c>
      <c r="K7" s="2">
        <f>aux!L4</f>
        <v>-6969.65</v>
      </c>
      <c r="L7" s="23" t="str">
        <f>aux!Q4</f>
        <v>0/0</v>
      </c>
    </row>
    <row r="8" spans="2:12" x14ac:dyDescent="0.55000000000000004">
      <c r="B8" s="19" t="str">
        <f>aux!A5</f>
        <v>ZS</v>
      </c>
      <c r="C8" s="1" t="str">
        <f>aux!B5</f>
        <v>Long</v>
      </c>
      <c r="D8" s="20">
        <f>aux!C5</f>
        <v>45293</v>
      </c>
      <c r="E8" s="1">
        <f>aux!D5</f>
        <v>218.1</v>
      </c>
      <c r="F8" s="20">
        <f>aux!E5</f>
        <v>45352</v>
      </c>
      <c r="G8" s="1">
        <f>aux!F5</f>
        <v>227</v>
      </c>
      <c r="H8" s="1">
        <f>aux!J5</f>
        <v>91</v>
      </c>
      <c r="I8" s="21">
        <f>aux!H5</f>
        <v>789.9</v>
      </c>
      <c r="J8" s="22">
        <f>aux!I5</f>
        <v>3.9800000000000002E-2</v>
      </c>
      <c r="K8" s="2">
        <f>aux!L5</f>
        <v>-6179.75</v>
      </c>
      <c r="L8" s="23" t="str">
        <f>aux!Q5</f>
        <v>0/0</v>
      </c>
    </row>
    <row r="9" spans="2:12" x14ac:dyDescent="0.55000000000000004">
      <c r="B9" s="19" t="str">
        <f>aux!A6</f>
        <v>PANW</v>
      </c>
      <c r="C9" s="1" t="str">
        <f>aux!B6</f>
        <v>Long</v>
      </c>
      <c r="D9" s="20">
        <f>aux!C6</f>
        <v>45323</v>
      </c>
      <c r="E9" s="1">
        <f>aux!D6</f>
        <v>169.5</v>
      </c>
      <c r="F9" s="20">
        <f>aux!E6</f>
        <v>45352</v>
      </c>
      <c r="G9" s="1">
        <f>aux!F6</f>
        <v>155.76499999999999</v>
      </c>
      <c r="H9" s="1">
        <f>aux!J6</f>
        <v>117</v>
      </c>
      <c r="I9" s="21">
        <f>aux!H6</f>
        <v>-1627</v>
      </c>
      <c r="J9" s="22">
        <f>aux!I6</f>
        <v>-8.2000000000000003E-2</v>
      </c>
      <c r="K9" s="2">
        <f>aux!L6</f>
        <v>-7806.75</v>
      </c>
      <c r="L9" s="23" t="str">
        <f>aux!Q6</f>
        <v>0/0</v>
      </c>
    </row>
    <row r="10" spans="2:12" x14ac:dyDescent="0.55000000000000004">
      <c r="B10" s="19" t="str">
        <f>aux!A7</f>
        <v>CRWD</v>
      </c>
      <c r="C10" s="1" t="str">
        <f>aux!B7</f>
        <v>Long</v>
      </c>
      <c r="D10" s="20">
        <f>aux!C7</f>
        <v>45293</v>
      </c>
      <c r="E10" s="1">
        <f>aux!D7</f>
        <v>251.47</v>
      </c>
      <c r="F10" s="20">
        <f>aux!E7</f>
        <v>45383</v>
      </c>
      <c r="G10" s="1">
        <f>aux!F7</f>
        <v>321</v>
      </c>
      <c r="H10" s="1">
        <f>aux!J7</f>
        <v>79</v>
      </c>
      <c r="I10" s="21">
        <f>aux!H7</f>
        <v>5472.87</v>
      </c>
      <c r="J10" s="22">
        <f>aux!I7</f>
        <v>0.27550000000000002</v>
      </c>
      <c r="K10" s="2">
        <f>aux!L7</f>
        <v>-2333.88</v>
      </c>
      <c r="L10" s="23" t="str">
        <f>aux!Q7</f>
        <v>0/0</v>
      </c>
    </row>
    <row r="11" spans="2:12" x14ac:dyDescent="0.55000000000000004">
      <c r="B11" s="19" t="str">
        <f>aux!A8</f>
        <v>AMD</v>
      </c>
      <c r="C11" s="1" t="str">
        <f>aux!B8</f>
        <v>Long</v>
      </c>
      <c r="D11" s="20">
        <f>aux!C8</f>
        <v>45323</v>
      </c>
      <c r="E11" s="1">
        <f>aux!D8</f>
        <v>169.27</v>
      </c>
      <c r="F11" s="20">
        <f>aux!E8</f>
        <v>45383</v>
      </c>
      <c r="G11" s="1">
        <f>aux!F8</f>
        <v>180.1</v>
      </c>
      <c r="H11" s="1">
        <f>aux!J8</f>
        <v>118</v>
      </c>
      <c r="I11" s="21">
        <f>aux!H8</f>
        <v>1257.94</v>
      </c>
      <c r="J11" s="22">
        <f>aux!I8</f>
        <v>6.3E-2</v>
      </c>
      <c r="K11" s="2">
        <f>aux!L8</f>
        <v>-1075.94</v>
      </c>
      <c r="L11" s="23" t="str">
        <f>aux!Q8</f>
        <v>0/0</v>
      </c>
    </row>
    <row r="12" spans="2:12" x14ac:dyDescent="0.55000000000000004">
      <c r="B12" s="19" t="str">
        <f>aux!A9</f>
        <v>META</v>
      </c>
      <c r="C12" s="1" t="str">
        <f>aux!B9</f>
        <v>Long</v>
      </c>
      <c r="D12" s="20">
        <f>aux!C9</f>
        <v>45352</v>
      </c>
      <c r="E12" s="1">
        <f>aux!D9</f>
        <v>492.11</v>
      </c>
      <c r="F12" s="20">
        <f>aux!E9</f>
        <v>45383</v>
      </c>
      <c r="G12" s="1">
        <f>aux!F9</f>
        <v>487.2</v>
      </c>
      <c r="H12" s="1">
        <f>aux!J9</f>
        <v>40</v>
      </c>
      <c r="I12" s="21">
        <f>aux!H9</f>
        <v>-216.4</v>
      </c>
      <c r="J12" s="22">
        <f>aux!I9</f>
        <v>-1.0999999999999999E-2</v>
      </c>
      <c r="K12" s="2">
        <f>aux!L9</f>
        <v>-1292.3399999999999</v>
      </c>
      <c r="L12" s="23" t="str">
        <f>aux!Q9</f>
        <v>0/0</v>
      </c>
    </row>
    <row r="13" spans="2:12" x14ac:dyDescent="0.55000000000000004">
      <c r="B13" s="19" t="str">
        <f>aux!A10</f>
        <v>DASH</v>
      </c>
      <c r="C13" s="1" t="str">
        <f>aux!B10</f>
        <v>Long</v>
      </c>
      <c r="D13" s="20">
        <f>aux!C10</f>
        <v>45383</v>
      </c>
      <c r="E13" s="1">
        <f>aux!D10</f>
        <v>137.91</v>
      </c>
      <c r="F13" s="20">
        <f>aux!E10</f>
        <v>45413</v>
      </c>
      <c r="G13" s="1">
        <f>aux!F10</f>
        <v>128.15</v>
      </c>
      <c r="H13" s="1">
        <f>aux!J10</f>
        <v>145</v>
      </c>
      <c r="I13" s="21">
        <f>aux!H10</f>
        <v>-1435.2</v>
      </c>
      <c r="J13" s="22">
        <f>aux!I10</f>
        <v>-7.1800000000000003E-2</v>
      </c>
      <c r="K13" s="2">
        <f>aux!L10</f>
        <v>-2727.54</v>
      </c>
      <c r="L13" s="23" t="str">
        <f>aux!Q10</f>
        <v>0/0</v>
      </c>
    </row>
    <row r="14" spans="2:12" x14ac:dyDescent="0.55000000000000004">
      <c r="B14" s="19" t="str">
        <f>aux!A11</f>
        <v>ASML</v>
      </c>
      <c r="C14" s="1" t="str">
        <f>aux!B11</f>
        <v>Long</v>
      </c>
      <c r="D14" s="20">
        <f>aux!C11</f>
        <v>45383</v>
      </c>
      <c r="E14" s="1">
        <f>aux!D11</f>
        <v>979.76</v>
      </c>
      <c r="F14" s="20">
        <f>aux!E11</f>
        <v>45413</v>
      </c>
      <c r="G14" s="1">
        <f>aux!F11</f>
        <v>871.11</v>
      </c>
      <c r="H14" s="1">
        <f>aux!J11</f>
        <v>20</v>
      </c>
      <c r="I14" s="21">
        <f>aux!H11</f>
        <v>-2193</v>
      </c>
      <c r="J14" s="22">
        <f>aux!I11</f>
        <v>-0.1119</v>
      </c>
      <c r="K14" s="2">
        <f>aux!L11</f>
        <v>-4920.54</v>
      </c>
      <c r="L14" s="23" t="str">
        <f>aux!Q11</f>
        <v>0/0</v>
      </c>
    </row>
    <row r="15" spans="2:12" x14ac:dyDescent="0.55000000000000004">
      <c r="B15" s="19" t="str">
        <f>aux!A12</f>
        <v>FANG</v>
      </c>
      <c r="C15" s="1" t="str">
        <f>aux!B12</f>
        <v>Long</v>
      </c>
      <c r="D15" s="20">
        <f>aux!C12</f>
        <v>45413</v>
      </c>
      <c r="E15" s="1">
        <f>aux!D12</f>
        <v>200.43799999999999</v>
      </c>
      <c r="F15" s="20">
        <f>aux!E12</f>
        <v>45446</v>
      </c>
      <c r="G15" s="1">
        <f>aux!F12</f>
        <v>196.99529999999999</v>
      </c>
      <c r="H15" s="1">
        <f>aux!J12</f>
        <v>99</v>
      </c>
      <c r="I15" s="21">
        <f>aux!H12</f>
        <v>-360.83</v>
      </c>
      <c r="J15" s="22">
        <f>aux!I12</f>
        <v>-1.8200000000000001E-2</v>
      </c>
      <c r="K15" s="2">
        <f>aux!L12</f>
        <v>-5281.36</v>
      </c>
      <c r="L15" s="23" t="str">
        <f>aux!Q12</f>
        <v>0/0</v>
      </c>
    </row>
    <row r="16" spans="2:12" x14ac:dyDescent="0.55000000000000004">
      <c r="B16" s="19" t="str">
        <f>aux!A13</f>
        <v>MRNA</v>
      </c>
      <c r="C16" s="1" t="str">
        <f>aux!B13</f>
        <v>Long</v>
      </c>
      <c r="D16" s="20">
        <f>aux!C13</f>
        <v>45413</v>
      </c>
      <c r="E16" s="1">
        <f>aux!D13</f>
        <v>111.11</v>
      </c>
      <c r="F16" s="20">
        <f>aux!E13</f>
        <v>45474</v>
      </c>
      <c r="G16" s="1">
        <f>aux!F13</f>
        <v>117.05</v>
      </c>
      <c r="H16" s="1">
        <f>aux!J13</f>
        <v>180</v>
      </c>
      <c r="I16" s="21">
        <f>aux!H13</f>
        <v>1049.2</v>
      </c>
      <c r="J16" s="22">
        <f>aux!I13</f>
        <v>5.2499999999999998E-2</v>
      </c>
      <c r="K16" s="2">
        <f>aux!L13</f>
        <v>-4232.16</v>
      </c>
      <c r="L16" s="23" t="str">
        <f>aux!Q13</f>
        <v>0/0</v>
      </c>
    </row>
    <row r="17" spans="2:12" x14ac:dyDescent="0.55000000000000004">
      <c r="B17" s="19" t="str">
        <f>aux!A14</f>
        <v>QCOM</v>
      </c>
      <c r="C17" s="1" t="str">
        <f>aux!B14</f>
        <v>Long</v>
      </c>
      <c r="D17" s="20">
        <f>aux!C14</f>
        <v>45446</v>
      </c>
      <c r="E17" s="1">
        <f>aux!D14</f>
        <v>209.56</v>
      </c>
      <c r="F17" s="20">
        <f>aux!E14</f>
        <v>45474</v>
      </c>
      <c r="G17" s="1">
        <f>aux!F14</f>
        <v>199.47</v>
      </c>
      <c r="H17" s="1">
        <f>aux!J14</f>
        <v>95</v>
      </c>
      <c r="I17" s="21">
        <f>aux!H14</f>
        <v>-978.55</v>
      </c>
      <c r="J17" s="22">
        <f>aux!I14</f>
        <v>-4.9200000000000001E-2</v>
      </c>
      <c r="K17" s="2">
        <f>aux!L14</f>
        <v>-5210.71</v>
      </c>
      <c r="L17" s="23" t="str">
        <f>aux!Q14</f>
        <v>0/0</v>
      </c>
    </row>
    <row r="18" spans="2:12" x14ac:dyDescent="0.55000000000000004">
      <c r="B18" s="19" t="str">
        <f>aux!A15</f>
        <v>CEG</v>
      </c>
      <c r="C18" s="1" t="str">
        <f>aux!B15</f>
        <v>Long</v>
      </c>
      <c r="D18" s="20">
        <f>aux!C15</f>
        <v>45352</v>
      </c>
      <c r="E18" s="1">
        <f>aux!D15</f>
        <v>167.04</v>
      </c>
      <c r="F18" s="20">
        <f>aux!E15</f>
        <v>45505</v>
      </c>
      <c r="G18" s="1">
        <f>aux!F15</f>
        <v>188.292</v>
      </c>
      <c r="H18" s="1">
        <f>aux!J15</f>
        <v>119</v>
      </c>
      <c r="I18" s="21">
        <f>aux!H15</f>
        <v>2508.9899999999998</v>
      </c>
      <c r="J18" s="22">
        <f>aux!I15</f>
        <v>0.12620000000000001</v>
      </c>
      <c r="K18" s="2">
        <f>aux!L15</f>
        <v>-2701.72</v>
      </c>
      <c r="L18" s="23" t="str">
        <f>aux!Q15</f>
        <v>0/0</v>
      </c>
    </row>
    <row r="19" spans="2:12" x14ac:dyDescent="0.55000000000000004">
      <c r="B19" s="19" t="str">
        <f>aux!A16</f>
        <v>MU</v>
      </c>
      <c r="C19" s="1" t="str">
        <f>aux!B16</f>
        <v>Long</v>
      </c>
      <c r="D19" s="20">
        <f>aux!C16</f>
        <v>45383</v>
      </c>
      <c r="E19" s="1">
        <f>aux!D16</f>
        <v>119.19499999999999</v>
      </c>
      <c r="F19" s="20">
        <f>aux!E16</f>
        <v>45505</v>
      </c>
      <c r="G19" s="1">
        <f>aux!F16</f>
        <v>107.18</v>
      </c>
      <c r="H19" s="1">
        <f>aux!J16</f>
        <v>167</v>
      </c>
      <c r="I19" s="21">
        <f>aux!H16</f>
        <v>-2026.5</v>
      </c>
      <c r="J19" s="22">
        <f>aux!I16</f>
        <v>-0.1018</v>
      </c>
      <c r="K19" s="2">
        <f>aux!L16</f>
        <v>-4728.2299999999996</v>
      </c>
      <c r="L19" s="23" t="str">
        <f>aux!Q16</f>
        <v>0/0</v>
      </c>
    </row>
    <row r="20" spans="2:12" x14ac:dyDescent="0.55000000000000004">
      <c r="B20" s="19" t="str">
        <f>aux!A17</f>
        <v>TTD</v>
      </c>
      <c r="C20" s="1" t="str">
        <f>aux!B17</f>
        <v>Long</v>
      </c>
      <c r="D20" s="20">
        <f>aux!C17</f>
        <v>45474</v>
      </c>
      <c r="E20" s="1">
        <f>aux!D17</f>
        <v>97.43</v>
      </c>
      <c r="F20" s="20">
        <f>aux!E17</f>
        <v>45505</v>
      </c>
      <c r="G20" s="1">
        <f>aux!F17</f>
        <v>90.52</v>
      </c>
      <c r="H20" s="1">
        <f>aux!J17</f>
        <v>205</v>
      </c>
      <c r="I20" s="21">
        <f>aux!H17</f>
        <v>-1436.55</v>
      </c>
      <c r="J20" s="22">
        <f>aux!I17</f>
        <v>-7.1900000000000006E-2</v>
      </c>
      <c r="K20" s="2">
        <f>aux!L17</f>
        <v>-6164.78</v>
      </c>
      <c r="L20" s="23" t="str">
        <f>aux!Q17</f>
        <v>0/0</v>
      </c>
    </row>
    <row r="21" spans="2:12" x14ac:dyDescent="0.55000000000000004">
      <c r="B21" s="19" t="str">
        <f>aux!A18</f>
        <v>AMAT</v>
      </c>
      <c r="C21" s="1" t="str">
        <f>aux!B18</f>
        <v>Long</v>
      </c>
      <c r="D21" s="20">
        <f>aux!C18</f>
        <v>45474</v>
      </c>
      <c r="E21" s="1">
        <f>aux!D18</f>
        <v>236.86</v>
      </c>
      <c r="F21" s="20">
        <f>aux!E18</f>
        <v>45505</v>
      </c>
      <c r="G21" s="1">
        <f>aux!F18</f>
        <v>204.13</v>
      </c>
      <c r="H21" s="1">
        <f>aux!J18</f>
        <v>84</v>
      </c>
      <c r="I21" s="21">
        <f>aux!H18</f>
        <v>-2769.32</v>
      </c>
      <c r="J21" s="22">
        <f>aux!I18</f>
        <v>-0.13919999999999999</v>
      </c>
      <c r="K21" s="2">
        <f>aux!L18</f>
        <v>-8934.1</v>
      </c>
      <c r="L21" s="23" t="str">
        <f>aux!Q18</f>
        <v>0/0</v>
      </c>
    </row>
    <row r="22" spans="2:12" x14ac:dyDescent="0.55000000000000004">
      <c r="B22" s="19" t="str">
        <f>aux!A19</f>
        <v>NVDA</v>
      </c>
      <c r="C22" s="1" t="str">
        <f>aux!B19</f>
        <v>Long</v>
      </c>
      <c r="D22" s="20">
        <f>aux!C19</f>
        <v>45352</v>
      </c>
      <c r="E22" s="1">
        <f>aux!D19</f>
        <v>80</v>
      </c>
      <c r="F22" s="20">
        <f>aux!E19</f>
        <v>45538</v>
      </c>
      <c r="G22" s="1">
        <f>aux!F19</f>
        <v>116.01</v>
      </c>
      <c r="H22" s="1">
        <f>aux!J19</f>
        <v>250</v>
      </c>
      <c r="I22" s="21">
        <f>aux!H19</f>
        <v>8982.5</v>
      </c>
      <c r="J22" s="22">
        <f>aux!I19</f>
        <v>0.4491</v>
      </c>
      <c r="K22" s="2">
        <f>aux!L19</f>
        <v>48.4</v>
      </c>
      <c r="L22" s="23" t="str">
        <f>aux!Q19</f>
        <v>0/0</v>
      </c>
    </row>
    <row r="23" spans="2:12" x14ac:dyDescent="0.55000000000000004">
      <c r="B23" s="19" t="str">
        <f>aux!A20</f>
        <v>BKR</v>
      </c>
      <c r="C23" s="1" t="str">
        <f>aux!B20</f>
        <v>Long</v>
      </c>
      <c r="D23" s="20">
        <f>aux!C20</f>
        <v>45505</v>
      </c>
      <c r="E23" s="1">
        <f>aux!D20</f>
        <v>38.42</v>
      </c>
      <c r="F23" s="20">
        <f>aux!E20</f>
        <v>45538</v>
      </c>
      <c r="G23" s="1">
        <f>aux!F20</f>
        <v>34.56</v>
      </c>
      <c r="H23" s="1">
        <f>aux!J20</f>
        <v>520</v>
      </c>
      <c r="I23" s="21">
        <f>aux!H20</f>
        <v>-2027.2</v>
      </c>
      <c r="J23" s="22">
        <f>aux!I20</f>
        <v>-0.10150000000000001</v>
      </c>
      <c r="K23" s="2">
        <f>aux!L20</f>
        <v>-1978.8</v>
      </c>
      <c r="L23" s="23" t="str">
        <f>aux!Q20</f>
        <v>0/0</v>
      </c>
    </row>
    <row r="24" spans="2:12" x14ac:dyDescent="0.55000000000000004">
      <c r="B24" s="19" t="str">
        <f>aux!A21</f>
        <v>AVGO</v>
      </c>
      <c r="C24" s="1" t="str">
        <f>aux!B21</f>
        <v>Long</v>
      </c>
      <c r="D24" s="20">
        <f>aux!C21</f>
        <v>45505</v>
      </c>
      <c r="E24" s="1">
        <f>aux!D21</f>
        <v>157.5</v>
      </c>
      <c r="F24" s="20">
        <f>aux!E21</f>
        <v>45538</v>
      </c>
      <c r="G24" s="1">
        <f>aux!F21</f>
        <v>160.38</v>
      </c>
      <c r="H24" s="1">
        <f>aux!J21</f>
        <v>126</v>
      </c>
      <c r="I24" s="21">
        <f>aux!H21</f>
        <v>342.88</v>
      </c>
      <c r="J24" s="22">
        <f>aux!I21</f>
        <v>1.7299999999999999E-2</v>
      </c>
      <c r="K24" s="2">
        <f>aux!L21</f>
        <v>-1635.92</v>
      </c>
      <c r="L24" s="23" t="str">
        <f>aux!Q21</f>
        <v>0/0</v>
      </c>
    </row>
    <row r="25" spans="2:12" x14ac:dyDescent="0.55000000000000004">
      <c r="B25" s="19" t="str">
        <f>aux!A22</f>
        <v>CHTR</v>
      </c>
      <c r="C25" s="1" t="str">
        <f>aux!B22</f>
        <v>Long</v>
      </c>
      <c r="D25" s="20">
        <f>aux!C22</f>
        <v>45505</v>
      </c>
      <c r="E25" s="1">
        <f>aux!D22</f>
        <v>381.14</v>
      </c>
      <c r="F25" s="20">
        <f>aux!E22</f>
        <v>45566</v>
      </c>
      <c r="G25" s="1">
        <f>aux!F22</f>
        <v>323.44</v>
      </c>
      <c r="H25" s="1">
        <f>aux!J22</f>
        <v>52</v>
      </c>
      <c r="I25" s="21">
        <f>aux!H22</f>
        <v>-3020.4</v>
      </c>
      <c r="J25" s="22">
        <f>aux!I22</f>
        <v>-0.15240000000000001</v>
      </c>
      <c r="K25" s="2">
        <f>aux!L22</f>
        <v>-4656.32</v>
      </c>
      <c r="L25" s="23" t="str">
        <f>aux!Q22</f>
        <v>0/0</v>
      </c>
    </row>
    <row r="26" spans="2:12" x14ac:dyDescent="0.55000000000000004">
      <c r="B26" s="19" t="str">
        <f>aux!A23</f>
        <v>AAPL</v>
      </c>
      <c r="C26" s="1" t="str">
        <f>aux!B23</f>
        <v>Long</v>
      </c>
      <c r="D26" s="20">
        <f>aux!C23</f>
        <v>45538</v>
      </c>
      <c r="E26" s="1">
        <f>aux!D23</f>
        <v>228.55</v>
      </c>
      <c r="F26" s="20">
        <f>aux!E23</f>
        <v>45566</v>
      </c>
      <c r="G26" s="1">
        <f>aux!F23</f>
        <v>229.52</v>
      </c>
      <c r="H26" s="1">
        <f>aux!J23</f>
        <v>87</v>
      </c>
      <c r="I26" s="21">
        <f>aux!H23</f>
        <v>64.39</v>
      </c>
      <c r="J26" s="22">
        <f>aux!I23</f>
        <v>3.2000000000000002E-3</v>
      </c>
      <c r="K26" s="2">
        <f>aux!L23</f>
        <v>-4591.93</v>
      </c>
      <c r="L26" s="23" t="str">
        <f>aux!Q23</f>
        <v>0/0</v>
      </c>
    </row>
    <row r="27" spans="2:12" x14ac:dyDescent="0.55000000000000004">
      <c r="B27" s="19" t="str">
        <f>aux!A24</f>
        <v>ISRG</v>
      </c>
      <c r="C27" s="1" t="str">
        <f>aux!B24</f>
        <v>Long</v>
      </c>
      <c r="D27" s="20">
        <f>aux!C24</f>
        <v>45538</v>
      </c>
      <c r="E27" s="1">
        <f>aux!D24</f>
        <v>491.67</v>
      </c>
      <c r="F27" s="20">
        <f>aux!E24</f>
        <v>45566</v>
      </c>
      <c r="G27" s="1">
        <f>aux!F24</f>
        <v>492.5</v>
      </c>
      <c r="H27" s="1">
        <f>aux!J24</f>
        <v>40</v>
      </c>
      <c r="I27" s="21">
        <f>aux!H24</f>
        <v>13.2</v>
      </c>
      <c r="J27" s="22">
        <f>aux!I24</f>
        <v>6.9999999999999999E-4</v>
      </c>
      <c r="K27" s="2">
        <f>aux!L24</f>
        <v>-4578.7299999999996</v>
      </c>
      <c r="L27" s="23" t="str">
        <f>aux!Q24</f>
        <v>0/0</v>
      </c>
    </row>
    <row r="28" spans="2:12" x14ac:dyDescent="0.55000000000000004">
      <c r="B28" s="19" t="str">
        <f>aux!A25</f>
        <v>MELI</v>
      </c>
      <c r="C28" s="1" t="str">
        <f>aux!B25</f>
        <v>Long</v>
      </c>
      <c r="D28" s="20">
        <f>aux!C25</f>
        <v>45538</v>
      </c>
      <c r="E28" s="1">
        <f>aux!D25</f>
        <v>2050</v>
      </c>
      <c r="F28" s="20">
        <f>aux!E25</f>
        <v>45597</v>
      </c>
      <c r="G28" s="1">
        <f>aux!F25</f>
        <v>2030.44</v>
      </c>
      <c r="H28" s="1">
        <f>aux!J25</f>
        <v>9</v>
      </c>
      <c r="I28" s="21">
        <f>aux!H25</f>
        <v>-196.04</v>
      </c>
      <c r="J28" s="22">
        <f>aux!I25</f>
        <v>-1.06E-2</v>
      </c>
      <c r="K28" s="2">
        <f>aux!L25</f>
        <v>-4774.7700000000004</v>
      </c>
      <c r="L28" s="23" t="str">
        <f>aux!Q25</f>
        <v>0/0</v>
      </c>
    </row>
    <row r="29" spans="2:12" x14ac:dyDescent="0.55000000000000004">
      <c r="B29" s="19" t="str">
        <f>aux!A26</f>
        <v>PYPL</v>
      </c>
      <c r="C29" s="1" t="str">
        <f>aux!B26</f>
        <v>Long</v>
      </c>
      <c r="D29" s="20">
        <f>aux!C26</f>
        <v>45566</v>
      </c>
      <c r="E29" s="1">
        <f>aux!D26</f>
        <v>78.209999999999994</v>
      </c>
      <c r="F29" s="20">
        <f>aux!E26</f>
        <v>45597</v>
      </c>
      <c r="G29" s="1">
        <f>aux!F26</f>
        <v>77.864999999999995</v>
      </c>
      <c r="H29" s="1">
        <f>aux!J26</f>
        <v>255</v>
      </c>
      <c r="I29" s="21">
        <f>aux!H26</f>
        <v>-107.97</v>
      </c>
      <c r="J29" s="22">
        <f>aux!I26</f>
        <v>-5.4000000000000003E-3</v>
      </c>
      <c r="K29" s="2">
        <f>aux!L26</f>
        <v>-4882.74</v>
      </c>
      <c r="L29" s="23" t="str">
        <f>aux!Q26</f>
        <v>0/0</v>
      </c>
    </row>
    <row r="30" spans="2:12" x14ac:dyDescent="0.55000000000000004">
      <c r="B30" s="19" t="str">
        <f>aux!A27</f>
        <v>FTNT</v>
      </c>
      <c r="C30" s="1" t="str">
        <f>aux!B27</f>
        <v>Long</v>
      </c>
      <c r="D30" s="20">
        <f>aux!C27</f>
        <v>45566</v>
      </c>
      <c r="E30" s="1">
        <f>aux!D27</f>
        <v>78.207999999999998</v>
      </c>
      <c r="F30" s="20">
        <f>aux!E27</f>
        <v>45597</v>
      </c>
      <c r="G30" s="1">
        <f>aux!F27</f>
        <v>78.180000000000007</v>
      </c>
      <c r="H30" s="1">
        <f>aux!J27</f>
        <v>255</v>
      </c>
      <c r="I30" s="21">
        <f>aux!H27</f>
        <v>-27.14</v>
      </c>
      <c r="J30" s="22">
        <f>aux!I27</f>
        <v>-1.4E-3</v>
      </c>
      <c r="K30" s="2">
        <f>aux!L27</f>
        <v>-4909.88</v>
      </c>
      <c r="L30" s="23" t="str">
        <f>aux!Q27</f>
        <v>0/0</v>
      </c>
    </row>
    <row r="31" spans="2:12" x14ac:dyDescent="0.55000000000000004">
      <c r="B31" s="19" t="str">
        <f>aux!A28</f>
        <v>CEG</v>
      </c>
      <c r="C31" s="1" t="str">
        <f>aux!B28</f>
        <v>Long</v>
      </c>
      <c r="D31" s="20">
        <f>aux!C28</f>
        <v>45566</v>
      </c>
      <c r="E31" s="1">
        <f>aux!D28</f>
        <v>259.10000000000002</v>
      </c>
      <c r="F31" s="20">
        <f>aux!E28</f>
        <v>45628</v>
      </c>
      <c r="G31" s="1">
        <f>aux!F28</f>
        <v>257</v>
      </c>
      <c r="H31" s="1">
        <f>aux!J28</f>
        <v>77</v>
      </c>
      <c r="I31" s="21">
        <f>aux!H28</f>
        <v>-181.7</v>
      </c>
      <c r="J31" s="22">
        <f>aux!I28</f>
        <v>-9.1000000000000004E-3</v>
      </c>
      <c r="K31" s="2">
        <f>aux!L28</f>
        <v>-5091.58</v>
      </c>
      <c r="L31" s="23" t="str">
        <f>aux!Q28</f>
        <v>0/0</v>
      </c>
    </row>
    <row r="32" spans="2:12" x14ac:dyDescent="0.55000000000000004">
      <c r="B32" s="19" t="str">
        <f>aux!A29</f>
        <v>ILMN</v>
      </c>
      <c r="C32" s="1" t="str">
        <f>aux!B29</f>
        <v>Long</v>
      </c>
      <c r="D32" s="20">
        <f>aux!C29</f>
        <v>45597</v>
      </c>
      <c r="E32" s="1">
        <f>aux!D29</f>
        <v>144.69999999999999</v>
      </c>
      <c r="F32" s="20">
        <f>aux!E29</f>
        <v>45628</v>
      </c>
      <c r="G32" s="1">
        <f>aux!F29</f>
        <v>142.91</v>
      </c>
      <c r="H32" s="1">
        <f>aux!J29</f>
        <v>138</v>
      </c>
      <c r="I32" s="21">
        <f>aux!H29</f>
        <v>-267.02</v>
      </c>
      <c r="J32" s="22">
        <f>aux!I29</f>
        <v>-1.34E-2</v>
      </c>
      <c r="K32" s="2">
        <f>aux!L29</f>
        <v>-5358.6</v>
      </c>
      <c r="L32" s="23" t="str">
        <f>aux!Q29</f>
        <v>0/0</v>
      </c>
    </row>
    <row r="33" spans="2:12" x14ac:dyDescent="0.55000000000000004">
      <c r="B33" s="19" t="str">
        <f>aux!A30</f>
        <v>GILD</v>
      </c>
      <c r="C33" s="1" t="str">
        <f>aux!B30</f>
        <v>Long</v>
      </c>
      <c r="D33" s="20">
        <f>aux!C30</f>
        <v>45597</v>
      </c>
      <c r="E33" s="1">
        <f>aux!D30</f>
        <v>88.31</v>
      </c>
      <c r="F33" s="20">
        <f>aux!E30</f>
        <v>45628</v>
      </c>
      <c r="G33" s="1">
        <f>aux!F30</f>
        <v>92.53</v>
      </c>
      <c r="H33" s="1">
        <f>aux!J30</f>
        <v>226</v>
      </c>
      <c r="I33" s="21">
        <f>aux!H30</f>
        <v>933.72</v>
      </c>
      <c r="J33" s="22">
        <f>aux!I30</f>
        <v>4.6800000000000001E-2</v>
      </c>
      <c r="K33" s="2">
        <f>aux!L30</f>
        <v>-4424.88</v>
      </c>
      <c r="L33" s="23" t="str">
        <f>aux!Q30</f>
        <v>0/0</v>
      </c>
    </row>
    <row r="34" spans="2:12" x14ac:dyDescent="0.55000000000000004">
      <c r="B34" s="19" t="str">
        <f>aux!A31</f>
        <v>TSLA</v>
      </c>
      <c r="C34" s="1" t="str">
        <f>aux!B31</f>
        <v>Open Long</v>
      </c>
      <c r="D34" s="20">
        <f>aux!C31</f>
        <v>45505</v>
      </c>
      <c r="E34" s="1">
        <f>aux!D31</f>
        <v>227.69</v>
      </c>
      <c r="F34" s="20">
        <f>aux!E31</f>
        <v>45657</v>
      </c>
      <c r="G34" s="1">
        <f>aux!F31</f>
        <v>417.41</v>
      </c>
      <c r="H34" s="1">
        <f>aux!J31</f>
        <v>87</v>
      </c>
      <c r="I34" s="21">
        <f>aux!H31</f>
        <v>16485.64</v>
      </c>
      <c r="J34" s="22">
        <f>aux!I31</f>
        <v>0.83220000000000005</v>
      </c>
      <c r="K34" s="2">
        <f>aux!L31</f>
        <v>12060.76</v>
      </c>
      <c r="L34" s="23" t="str">
        <f>aux!Q31</f>
        <v>0/0</v>
      </c>
    </row>
    <row r="35" spans="2:12" x14ac:dyDescent="0.55000000000000004">
      <c r="B35" s="19" t="str">
        <f>aux!A32</f>
        <v>DASH</v>
      </c>
      <c r="C35" s="1" t="str">
        <f>aux!B32</f>
        <v>Open Long</v>
      </c>
      <c r="D35" s="20">
        <f>aux!C32</f>
        <v>45597</v>
      </c>
      <c r="E35" s="1">
        <f>aux!D32</f>
        <v>155.91</v>
      </c>
      <c r="F35" s="20">
        <f>aux!E32</f>
        <v>45657</v>
      </c>
      <c r="G35" s="1">
        <f>aux!F32</f>
        <v>169.6</v>
      </c>
      <c r="H35" s="1">
        <f>aux!J32</f>
        <v>128</v>
      </c>
      <c r="I35" s="21">
        <f>aux!H32</f>
        <v>1732.32</v>
      </c>
      <c r="J35" s="22">
        <f>aux!I32</f>
        <v>8.6800000000000002E-2</v>
      </c>
      <c r="K35" s="2">
        <f>aux!L32</f>
        <v>13793.08</v>
      </c>
      <c r="L35" s="23" t="str">
        <f>aux!Q32</f>
        <v>0/0</v>
      </c>
    </row>
    <row r="36" spans="2:12" x14ac:dyDescent="0.55000000000000004">
      <c r="B36" s="19" t="str">
        <f>aux!A33</f>
        <v>TEAM</v>
      </c>
      <c r="C36" s="1" t="str">
        <f>aux!B33</f>
        <v>Open Long</v>
      </c>
      <c r="D36" s="20">
        <f>aux!C33</f>
        <v>45628</v>
      </c>
      <c r="E36" s="1">
        <f>aux!D33</f>
        <v>263</v>
      </c>
      <c r="F36" s="20">
        <f>aux!E33</f>
        <v>45657</v>
      </c>
      <c r="G36" s="1">
        <f>aux!F33</f>
        <v>247.1</v>
      </c>
      <c r="H36" s="1">
        <f>aux!J33</f>
        <v>76</v>
      </c>
      <c r="I36" s="21">
        <f>aux!H33</f>
        <v>-1228.4000000000001</v>
      </c>
      <c r="J36" s="22">
        <f>aux!I33</f>
        <v>-6.1499999999999999E-2</v>
      </c>
      <c r="K36" s="2">
        <f>aux!L33</f>
        <v>12564.68</v>
      </c>
      <c r="L36" s="23" t="str">
        <f>aux!Q33</f>
        <v>0/0</v>
      </c>
    </row>
    <row r="37" spans="2:12" x14ac:dyDescent="0.55000000000000004">
      <c r="B37" s="19" t="str">
        <f>aux!A34</f>
        <v>FTNT</v>
      </c>
      <c r="C37" s="1" t="str">
        <f>aux!B34</f>
        <v>Open Long</v>
      </c>
      <c r="D37" s="20">
        <f>aux!C34</f>
        <v>45628</v>
      </c>
      <c r="E37" s="1">
        <f>aux!D34</f>
        <v>95.36</v>
      </c>
      <c r="F37" s="20">
        <f>aux!E34</f>
        <v>45657</v>
      </c>
      <c r="G37" s="1">
        <f>aux!F34</f>
        <v>95.13</v>
      </c>
      <c r="H37" s="1">
        <f>aux!J34</f>
        <v>209</v>
      </c>
      <c r="I37" s="21">
        <f>aux!H34</f>
        <v>-68.069999999999993</v>
      </c>
      <c r="J37" s="22">
        <f>aux!I34</f>
        <v>-3.3999999999999998E-3</v>
      </c>
      <c r="K37" s="2">
        <f>aux!L34</f>
        <v>12496.61</v>
      </c>
      <c r="L37" s="23" t="str">
        <f>aux!Q34</f>
        <v>0/0</v>
      </c>
    </row>
    <row r="38" spans="2:12" x14ac:dyDescent="0.55000000000000004">
      <c r="B38" s="19" t="str">
        <f>aux!A35</f>
        <v>WBD</v>
      </c>
      <c r="C38" s="1" t="str">
        <f>aux!B35</f>
        <v>Open Long</v>
      </c>
      <c r="D38" s="20">
        <f>aux!C35</f>
        <v>45628</v>
      </c>
      <c r="E38" s="1">
        <f>aux!D35</f>
        <v>10.48</v>
      </c>
      <c r="F38" s="20">
        <f>aux!E35</f>
        <v>45657</v>
      </c>
      <c r="G38" s="1">
        <f>aux!F35</f>
        <v>10.51</v>
      </c>
      <c r="H38" s="1">
        <f>aux!J35</f>
        <v>1908</v>
      </c>
      <c r="I38" s="21">
        <f>aux!H35</f>
        <v>37.24</v>
      </c>
      <c r="J38" s="22">
        <f>aux!I35</f>
        <v>1.9E-3</v>
      </c>
      <c r="K38" s="2">
        <f>aux!L35</f>
        <v>12533.85</v>
      </c>
      <c r="L38" s="23" t="str">
        <f>aux!Q35</f>
        <v>0/0</v>
      </c>
    </row>
    <row r="39" spans="2:12" x14ac:dyDescent="0.55000000000000004">
      <c r="B39" s="19"/>
      <c r="C39" s="1"/>
      <c r="D39" s="20"/>
      <c r="E39" s="1"/>
      <c r="F39" s="20"/>
      <c r="G39" s="1"/>
      <c r="H39" s="1"/>
      <c r="I39" s="21"/>
      <c r="J39" s="22"/>
      <c r="K39" s="2"/>
      <c r="L39" s="23"/>
    </row>
    <row r="40" spans="2:12" x14ac:dyDescent="0.55000000000000004">
      <c r="B40" s="19"/>
      <c r="C40" s="1"/>
      <c r="D40" s="20"/>
      <c r="E40" s="1"/>
      <c r="F40" s="20"/>
      <c r="G40" s="1"/>
      <c r="H40" s="1"/>
      <c r="I40" s="21"/>
      <c r="J40" s="22"/>
      <c r="K40" s="2"/>
      <c r="L40" s="23"/>
    </row>
    <row r="41" spans="2:12" x14ac:dyDescent="0.55000000000000004">
      <c r="B41" s="19"/>
      <c r="C41" s="1"/>
      <c r="D41" s="20"/>
      <c r="E41" s="1"/>
      <c r="F41" s="20"/>
      <c r="G41" s="1"/>
      <c r="H41" s="1"/>
      <c r="I41" s="21"/>
      <c r="J41" s="21"/>
      <c r="K41" s="2"/>
    </row>
    <row r="42" spans="2:12" x14ac:dyDescent="0.55000000000000004">
      <c r="B42" s="19"/>
      <c r="C42" s="1"/>
      <c r="D42" s="20"/>
      <c r="E42" s="1"/>
      <c r="F42" s="20"/>
      <c r="G42" s="1"/>
      <c r="H42" s="1"/>
      <c r="I42" s="21"/>
      <c r="J42" s="21"/>
      <c r="K42" s="2"/>
    </row>
    <row r="43" spans="2:12" x14ac:dyDescent="0.55000000000000004">
      <c r="B43" s="19"/>
      <c r="C43" s="1"/>
      <c r="D43" s="20"/>
      <c r="E43" s="1"/>
      <c r="F43" s="20"/>
      <c r="G43" s="1"/>
      <c r="H43" s="1"/>
      <c r="I43" s="21"/>
      <c r="J43" s="21"/>
      <c r="K43" s="2"/>
    </row>
    <row r="44" spans="2:12" x14ac:dyDescent="0.55000000000000004">
      <c r="B44" s="19"/>
      <c r="C44" s="1"/>
      <c r="D44" s="20"/>
      <c r="E44" s="1"/>
      <c r="F44" s="20"/>
      <c r="G44" s="1"/>
      <c r="H44" s="1"/>
      <c r="I44" s="21"/>
      <c r="J44" s="21"/>
      <c r="K44" s="2"/>
    </row>
    <row r="45" spans="2:12" x14ac:dyDescent="0.55000000000000004">
      <c r="B45" s="19"/>
      <c r="C45" s="1"/>
      <c r="D45" s="20"/>
      <c r="E45" s="1"/>
      <c r="F45" s="20"/>
      <c r="G45" s="1"/>
      <c r="H45" s="1"/>
      <c r="I45" s="21"/>
      <c r="J45" s="21"/>
      <c r="K45" s="2"/>
    </row>
    <row r="46" spans="2:12" x14ac:dyDescent="0.55000000000000004">
      <c r="B46" s="19"/>
      <c r="C46" s="1"/>
      <c r="D46" s="20"/>
      <c r="E46" s="1"/>
      <c r="F46" s="20"/>
      <c r="G46" s="1"/>
      <c r="H46" s="1"/>
      <c r="I46" s="21"/>
      <c r="J46" s="21"/>
      <c r="K46" s="2"/>
    </row>
    <row r="47" spans="2:12" x14ac:dyDescent="0.55000000000000004">
      <c r="B47" s="19"/>
      <c r="C47" s="1"/>
      <c r="D47" s="20"/>
      <c r="E47" s="1"/>
      <c r="F47" s="20"/>
      <c r="G47" s="1"/>
      <c r="H47" s="1"/>
      <c r="I47" s="21"/>
      <c r="J47" s="21"/>
      <c r="K47" s="2"/>
    </row>
    <row r="48" spans="2:12" x14ac:dyDescent="0.55000000000000004">
      <c r="B48" s="19"/>
      <c r="C48" s="1"/>
      <c r="D48" s="20"/>
      <c r="E48" s="1"/>
      <c r="F48" s="20"/>
      <c r="G48" s="1"/>
      <c r="H48" s="1"/>
      <c r="I48" s="21"/>
      <c r="J48" s="21"/>
      <c r="K48" s="2"/>
    </row>
    <row r="49" spans="2:11" x14ac:dyDescent="0.55000000000000004">
      <c r="B49" s="19"/>
      <c r="C49" s="1"/>
      <c r="D49" s="20"/>
      <c r="E49" s="1"/>
      <c r="F49" s="20"/>
      <c r="G49" s="1"/>
      <c r="H49" s="1"/>
      <c r="I49" s="21"/>
      <c r="J49" s="21"/>
      <c r="K49" s="2"/>
    </row>
    <row r="50" spans="2:11" x14ac:dyDescent="0.55000000000000004">
      <c r="B50" s="19"/>
      <c r="C50" s="1"/>
      <c r="D50" s="20"/>
      <c r="E50" s="1"/>
      <c r="F50" s="20"/>
      <c r="G50" s="1"/>
      <c r="H50" s="1"/>
      <c r="I50" s="21"/>
      <c r="J50" s="21"/>
      <c r="K50" s="2"/>
    </row>
    <row r="51" spans="2:11" x14ac:dyDescent="0.55000000000000004">
      <c r="B51" s="19"/>
      <c r="C51" s="1"/>
      <c r="D51" s="20"/>
      <c r="E51" s="1"/>
      <c r="F51" s="20"/>
      <c r="G51" s="1"/>
      <c r="H51" s="1"/>
      <c r="I51" s="21"/>
      <c r="J51" s="21"/>
      <c r="K51" s="2"/>
    </row>
    <row r="52" spans="2:11" x14ac:dyDescent="0.55000000000000004">
      <c r="B52" s="19"/>
      <c r="C52" s="1"/>
      <c r="D52" s="20"/>
      <c r="E52" s="1"/>
      <c r="F52" s="20"/>
      <c r="G52" s="1"/>
      <c r="H52" s="1"/>
      <c r="I52" s="21"/>
      <c r="J52" s="21"/>
      <c r="K52" s="2"/>
    </row>
    <row r="53" spans="2:11" x14ac:dyDescent="0.55000000000000004">
      <c r="B53" s="19"/>
      <c r="C53" s="1"/>
      <c r="D53" s="20"/>
      <c r="E53" s="1"/>
      <c r="F53" s="20"/>
      <c r="G53" s="1"/>
      <c r="H53" s="1"/>
      <c r="I53" s="21"/>
      <c r="J53" s="21"/>
      <c r="K53" s="2"/>
    </row>
    <row r="54" spans="2:11" x14ac:dyDescent="0.55000000000000004">
      <c r="B54" s="19"/>
      <c r="C54" s="1"/>
      <c r="D54" s="20"/>
      <c r="E54" s="1"/>
      <c r="F54" s="20"/>
      <c r="G54" s="1"/>
      <c r="H54" s="1"/>
      <c r="I54" s="21"/>
      <c r="J54" s="21"/>
      <c r="K54" s="2"/>
    </row>
    <row r="55" spans="2:11" x14ac:dyDescent="0.55000000000000004">
      <c r="B55" s="19"/>
      <c r="C55" s="1"/>
      <c r="D55" s="20"/>
      <c r="E55" s="1"/>
      <c r="F55" s="20"/>
      <c r="G55" s="1"/>
      <c r="H55" s="1"/>
      <c r="I55" s="21"/>
      <c r="J55" s="21"/>
      <c r="K55" s="2"/>
    </row>
    <row r="56" spans="2:11" x14ac:dyDescent="0.55000000000000004">
      <c r="B56" s="19"/>
      <c r="C56" s="1"/>
      <c r="D56" s="20"/>
      <c r="E56" s="1"/>
      <c r="F56" s="20"/>
      <c r="G56" s="1"/>
      <c r="H56" s="1"/>
      <c r="I56" s="21"/>
      <c r="J56" s="21"/>
      <c r="K56" s="2"/>
    </row>
    <row r="57" spans="2:11" x14ac:dyDescent="0.55000000000000004">
      <c r="B57" s="19"/>
      <c r="C57" s="1"/>
      <c r="D57" s="20"/>
      <c r="E57" s="1"/>
      <c r="F57" s="20"/>
      <c r="G57" s="1"/>
      <c r="H57" s="1"/>
      <c r="I57" s="21"/>
      <c r="J57" s="21"/>
      <c r="K57" s="2"/>
    </row>
    <row r="58" spans="2:11" x14ac:dyDescent="0.55000000000000004">
      <c r="B58" s="19"/>
      <c r="C58" s="1"/>
      <c r="D58" s="20"/>
      <c r="E58" s="1"/>
      <c r="F58" s="20"/>
      <c r="G58" s="1"/>
      <c r="H58" s="1"/>
      <c r="I58" s="21"/>
      <c r="J58" s="21"/>
      <c r="K58" s="2"/>
    </row>
    <row r="59" spans="2:11" x14ac:dyDescent="0.55000000000000004">
      <c r="B59" s="19"/>
      <c r="C59" s="1"/>
      <c r="D59" s="20"/>
      <c r="E59" s="1"/>
      <c r="F59" s="20"/>
      <c r="G59" s="1"/>
      <c r="H59" s="1"/>
      <c r="I59" s="21"/>
      <c r="J59" s="21"/>
      <c r="K59" s="2"/>
    </row>
    <row r="60" spans="2:11" x14ac:dyDescent="0.55000000000000004">
      <c r="B60" s="19"/>
      <c r="C60" s="1"/>
      <c r="D60" s="20"/>
      <c r="E60" s="1"/>
      <c r="F60" s="20"/>
      <c r="G60" s="1"/>
      <c r="H60" s="1"/>
      <c r="I60" s="21"/>
      <c r="J60" s="21"/>
      <c r="K60" s="2"/>
    </row>
    <row r="61" spans="2:11" x14ac:dyDescent="0.55000000000000004">
      <c r="B61" s="19"/>
      <c r="C61" s="1"/>
      <c r="D61" s="20"/>
      <c r="E61" s="1"/>
      <c r="F61" s="20"/>
      <c r="G61" s="1"/>
      <c r="H61" s="1"/>
      <c r="I61" s="21"/>
      <c r="J61" s="21"/>
      <c r="K61" s="2"/>
    </row>
    <row r="62" spans="2:11" x14ac:dyDescent="0.55000000000000004">
      <c r="B62" s="19"/>
      <c r="C62" s="1"/>
      <c r="D62" s="20"/>
      <c r="E62" s="1"/>
      <c r="F62" s="20"/>
      <c r="G62" s="1"/>
      <c r="H62" s="1"/>
      <c r="I62" s="21"/>
      <c r="J62" s="21"/>
      <c r="K62" s="2"/>
    </row>
    <row r="63" spans="2:11" x14ac:dyDescent="0.55000000000000004">
      <c r="B63" s="19"/>
      <c r="C63" s="1"/>
      <c r="D63" s="20"/>
      <c r="E63" s="1"/>
      <c r="F63" s="20"/>
      <c r="G63" s="1"/>
      <c r="H63" s="1"/>
      <c r="I63" s="21"/>
      <c r="J63" s="21"/>
      <c r="K63" s="2"/>
    </row>
    <row r="64" spans="2:11" x14ac:dyDescent="0.55000000000000004">
      <c r="B64" s="19"/>
      <c r="C64" s="1"/>
      <c r="D64" s="20"/>
      <c r="E64" s="1"/>
      <c r="F64" s="20"/>
      <c r="G64" s="1"/>
      <c r="H64" s="1"/>
      <c r="I64" s="21"/>
      <c r="J64" s="21"/>
      <c r="K64" s="2"/>
    </row>
    <row r="65" spans="2:11" x14ac:dyDescent="0.55000000000000004">
      <c r="B65" s="19"/>
      <c r="C65" s="1"/>
      <c r="D65" s="20"/>
      <c r="E65" s="1"/>
      <c r="F65" s="20"/>
      <c r="G65" s="1"/>
      <c r="H65" s="1"/>
      <c r="I65" s="21"/>
      <c r="J65" s="21"/>
      <c r="K65" s="2"/>
    </row>
    <row r="66" spans="2:11" x14ac:dyDescent="0.55000000000000004">
      <c r="B66" s="19"/>
      <c r="C66" s="1"/>
      <c r="D66" s="20"/>
      <c r="E66" s="1"/>
      <c r="F66" s="20"/>
      <c r="G66" s="1"/>
      <c r="H66" s="1"/>
      <c r="I66" s="21"/>
      <c r="J66" s="21"/>
      <c r="K66" s="2"/>
    </row>
    <row r="67" spans="2:11" x14ac:dyDescent="0.55000000000000004">
      <c r="B67" s="19"/>
      <c r="C67" s="1"/>
      <c r="D67" s="20"/>
      <c r="E67" s="1"/>
      <c r="F67" s="20"/>
      <c r="G67" s="1"/>
      <c r="H67" s="1"/>
      <c r="I67" s="21"/>
      <c r="J67" s="21"/>
      <c r="K67" s="2"/>
    </row>
  </sheetData>
  <conditionalFormatting sqref="B12:B40 D12:F40 H12:L40">
    <cfRule type="expression" dxfId="1" priority="2">
      <formula>LEFT($F12,4)="Open"</formula>
    </cfRule>
  </conditionalFormatting>
  <conditionalFormatting sqref="B5:L988">
    <cfRule type="expression" dxfId="0" priority="1">
      <formula>LEFT($C5,4)="Open"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7828-E4C4-4E06-93D3-AB1373ACD6B7}">
  <dimension ref="B2:I22"/>
  <sheetViews>
    <sheetView showGridLines="0" workbookViewId="0">
      <selection activeCell="O10" sqref="O10"/>
    </sheetView>
  </sheetViews>
  <sheetFormatPr baseColWidth="10" defaultRowHeight="14.4" x14ac:dyDescent="0.55000000000000004"/>
  <cols>
    <col min="8" max="8" width="3.15625" customWidth="1"/>
  </cols>
  <sheetData>
    <row r="2" spans="2:8" ht="18.3" x14ac:dyDescent="0.7">
      <c r="B2" s="14" t="s">
        <v>33</v>
      </c>
      <c r="H2" s="14" t="s">
        <v>34</v>
      </c>
    </row>
    <row r="4" spans="2:8" x14ac:dyDescent="0.55000000000000004">
      <c r="B4" s="24"/>
      <c r="H4" s="24"/>
    </row>
    <row r="22" spans="9:9" x14ac:dyDescent="0.55000000000000004">
      <c r="I22" s="25" t="s">
        <v>35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BB69-209B-494C-8AC7-9C70AF300CE1}">
  <dimension ref="A1"/>
  <sheetViews>
    <sheetView showGridLines="0" workbookViewId="0">
      <selection activeCell="J29" sqref="J29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EFBB-2C9D-40CF-A3F7-874CFE114519}">
  <dimension ref="B2:R4"/>
  <sheetViews>
    <sheetView showGridLines="0" workbookViewId="0">
      <selection activeCell="L12" sqref="L12"/>
    </sheetView>
  </sheetViews>
  <sheetFormatPr baseColWidth="10" defaultRowHeight="14.4" x14ac:dyDescent="0.55000000000000004"/>
  <cols>
    <col min="1" max="1" width="10.9453125" customWidth="1"/>
    <col min="2" max="2" width="8.41796875" customWidth="1"/>
    <col min="3" max="3" width="8.41796875" style="32" customWidth="1"/>
    <col min="4" max="4" width="10.47265625" style="32" customWidth="1"/>
    <col min="5" max="5" width="8.41796875" style="32" customWidth="1"/>
    <col min="6" max="6" width="10.26171875" style="32" customWidth="1"/>
    <col min="7" max="9" width="8.41796875" style="32" customWidth="1"/>
    <col min="10" max="10" width="12" style="32" customWidth="1"/>
    <col min="11" max="18" width="8.41796875" style="32" customWidth="1"/>
  </cols>
  <sheetData>
    <row r="2" spans="2:18" x14ac:dyDescent="0.55000000000000004">
      <c r="B2" s="32" t="s">
        <v>5</v>
      </c>
      <c r="C2" s="32" t="s">
        <v>6</v>
      </c>
      <c r="D2" s="32" t="s">
        <v>7</v>
      </c>
      <c r="E2" s="32" t="s">
        <v>8</v>
      </c>
      <c r="F2" s="32" t="s">
        <v>9</v>
      </c>
      <c r="G2" s="32" t="s">
        <v>10</v>
      </c>
      <c r="H2" s="32" t="s">
        <v>11</v>
      </c>
      <c r="I2" s="32" t="s">
        <v>12</v>
      </c>
      <c r="J2" s="32" t="s">
        <v>13</v>
      </c>
      <c r="K2" s="32" t="s">
        <v>14</v>
      </c>
      <c r="L2" s="32" t="s">
        <v>15</v>
      </c>
      <c r="M2" s="32" t="s">
        <v>16</v>
      </c>
      <c r="N2" s="32" t="s">
        <v>17</v>
      </c>
      <c r="O2" s="32" t="s">
        <v>18</v>
      </c>
      <c r="P2" s="32" t="s">
        <v>19</v>
      </c>
      <c r="Q2" s="32" t="s">
        <v>20</v>
      </c>
      <c r="R2" s="32" t="s">
        <v>21</v>
      </c>
    </row>
    <row r="3" spans="2:18" x14ac:dyDescent="0.55000000000000004">
      <c r="B3" s="32" t="s">
        <v>36</v>
      </c>
      <c r="C3" s="32" t="s">
        <v>23</v>
      </c>
      <c r="D3" s="33">
        <v>45289</v>
      </c>
      <c r="E3" s="32">
        <v>1.1247499999999999</v>
      </c>
      <c r="F3" s="33">
        <v>45394</v>
      </c>
      <c r="G3" s="32">
        <v>1.0799000000000001</v>
      </c>
      <c r="H3" s="34">
        <v>-3.9899999999999998E-2</v>
      </c>
      <c r="I3" s="25">
        <v>-4525</v>
      </c>
      <c r="J3" s="34">
        <v>-565.625</v>
      </c>
      <c r="K3" s="32">
        <v>8</v>
      </c>
      <c r="L3" s="32">
        <v>8</v>
      </c>
      <c r="M3" s="32">
        <v>-4525</v>
      </c>
      <c r="N3" s="32">
        <v>72</v>
      </c>
      <c r="O3" s="32">
        <v>-62.85</v>
      </c>
      <c r="P3" s="34">
        <v>-3.9899999999999998E-2</v>
      </c>
      <c r="Q3" s="34">
        <v>4.0000000000000001E-3</v>
      </c>
      <c r="R3" s="32" t="s">
        <v>27</v>
      </c>
    </row>
    <row r="4" spans="2:18" x14ac:dyDescent="0.55000000000000004">
      <c r="B4" s="32" t="s">
        <v>36</v>
      </c>
      <c r="C4" s="32" t="s">
        <v>23</v>
      </c>
      <c r="D4" s="33">
        <v>45490</v>
      </c>
      <c r="E4" s="32">
        <v>1.1052999999999999</v>
      </c>
      <c r="F4" s="33">
        <v>45602</v>
      </c>
      <c r="G4" s="32">
        <v>1.0794999999999999</v>
      </c>
      <c r="H4" s="34">
        <v>-2.3300000000000001E-2</v>
      </c>
      <c r="I4" s="32">
        <v>-2620</v>
      </c>
      <c r="J4" s="34">
        <v>-327.5</v>
      </c>
      <c r="K4" s="32">
        <v>8</v>
      </c>
      <c r="L4" s="32">
        <v>8</v>
      </c>
      <c r="M4" s="32">
        <v>-7145</v>
      </c>
      <c r="N4" s="32">
        <v>80</v>
      </c>
      <c r="O4" s="32">
        <v>-32.75</v>
      </c>
      <c r="P4" s="34">
        <v>-2.3300000000000001E-2</v>
      </c>
      <c r="Q4" s="34">
        <v>2.2100000000000002E-2</v>
      </c>
      <c r="R4" s="32" t="s">
        <v>27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38A3-575D-46D9-B584-43F482DB4A8E}">
  <dimension ref="A1:Q58"/>
  <sheetViews>
    <sheetView workbookViewId="0">
      <selection activeCell="E9" sqref="E9"/>
    </sheetView>
  </sheetViews>
  <sheetFormatPr baseColWidth="10" defaultRowHeight="14.4" x14ac:dyDescent="0.55000000000000004"/>
  <cols>
    <col min="1" max="1" width="8.26171875" style="6" bestFit="1" customWidth="1"/>
    <col min="2" max="2" width="9.62890625" style="6" bestFit="1" customWidth="1"/>
    <col min="3" max="8" width="11.1015625" style="6" customWidth="1"/>
    <col min="9" max="9" width="11.5234375" style="6" bestFit="1" customWidth="1"/>
    <col min="10" max="16" width="10.9453125" style="6"/>
    <col min="17" max="17" width="10.9453125" style="13"/>
    <col min="18" max="18" width="10.9453125" style="6"/>
    <col min="19" max="19" width="12.9453125" style="6" customWidth="1"/>
    <col min="20" max="20" width="15.7890625" style="6" bestFit="1" customWidth="1"/>
    <col min="21" max="16384" width="10.9453125" style="6"/>
  </cols>
  <sheetData>
    <row r="1" spans="1:17" x14ac:dyDescent="0.55000000000000004">
      <c r="A1" s="10" t="s">
        <v>5</v>
      </c>
      <c r="B1" s="6" t="s">
        <v>6</v>
      </c>
      <c r="C1" s="11" t="s">
        <v>7</v>
      </c>
      <c r="D1" s="6" t="s">
        <v>8</v>
      </c>
      <c r="E1" s="11" t="s">
        <v>9</v>
      </c>
      <c r="F1" s="6" t="s">
        <v>10</v>
      </c>
      <c r="G1" s="12" t="s">
        <v>11</v>
      </c>
      <c r="H1" s="6" t="s">
        <v>12</v>
      </c>
      <c r="I1" s="12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12" t="s">
        <v>19</v>
      </c>
      <c r="P1" s="12" t="s">
        <v>20</v>
      </c>
      <c r="Q1" s="13" t="s">
        <v>21</v>
      </c>
    </row>
    <row r="2" spans="1:17" x14ac:dyDescent="0.55000000000000004">
      <c r="A2" s="6" t="s">
        <v>46</v>
      </c>
      <c r="B2" s="6" t="s">
        <v>23</v>
      </c>
      <c r="C2" s="11">
        <v>45293</v>
      </c>
      <c r="D2" s="6">
        <v>49.2</v>
      </c>
      <c r="E2" s="11">
        <v>45323</v>
      </c>
      <c r="F2" s="6">
        <v>43.15</v>
      </c>
      <c r="G2" s="12">
        <v>-0.123</v>
      </c>
      <c r="H2" s="6">
        <v>-2476.3000000000002</v>
      </c>
      <c r="I2" s="12">
        <v>-0.124</v>
      </c>
      <c r="J2" s="6">
        <v>406</v>
      </c>
      <c r="K2" s="6">
        <v>19975.2</v>
      </c>
      <c r="L2" s="6">
        <v>-2476.3000000000002</v>
      </c>
      <c r="M2" s="6">
        <v>22</v>
      </c>
      <c r="N2" s="6">
        <v>-112.56</v>
      </c>
      <c r="O2" s="12">
        <v>-0.13900000000000001</v>
      </c>
      <c r="P2" s="12">
        <v>2.24E-2</v>
      </c>
      <c r="Q2" s="13" t="s">
        <v>27</v>
      </c>
    </row>
    <row r="3" spans="1:17" x14ac:dyDescent="0.55000000000000004">
      <c r="A3" s="6" t="s">
        <v>47</v>
      </c>
      <c r="B3" s="6" t="s">
        <v>23</v>
      </c>
      <c r="C3" s="11">
        <v>45293</v>
      </c>
      <c r="D3" s="6">
        <v>508.57</v>
      </c>
      <c r="E3" s="11">
        <v>45323</v>
      </c>
      <c r="F3" s="6">
        <v>454.9</v>
      </c>
      <c r="G3" s="12">
        <v>-0.1055</v>
      </c>
      <c r="H3" s="6">
        <v>-2113.13</v>
      </c>
      <c r="I3" s="12">
        <v>-0.1065</v>
      </c>
      <c r="J3" s="6">
        <v>39</v>
      </c>
      <c r="K3" s="6">
        <v>19834.23</v>
      </c>
      <c r="L3" s="6">
        <v>-4589.43</v>
      </c>
      <c r="M3" s="6">
        <v>22</v>
      </c>
      <c r="N3" s="6">
        <v>-96.05</v>
      </c>
      <c r="O3" s="12">
        <v>-0.1125</v>
      </c>
      <c r="P3" s="12">
        <v>0</v>
      </c>
      <c r="Q3" s="13" t="s">
        <v>27</v>
      </c>
    </row>
    <row r="4" spans="1:17" x14ac:dyDescent="0.55000000000000004">
      <c r="A4" s="6" t="s">
        <v>48</v>
      </c>
      <c r="B4" s="6" t="s">
        <v>23</v>
      </c>
      <c r="C4" s="11">
        <v>45293</v>
      </c>
      <c r="D4" s="6">
        <v>143.88</v>
      </c>
      <c r="E4" s="11">
        <v>45352</v>
      </c>
      <c r="F4" s="6">
        <v>126.9</v>
      </c>
      <c r="G4" s="12">
        <v>-0.11799999999999999</v>
      </c>
      <c r="H4" s="6">
        <v>-2380.2199999999998</v>
      </c>
      <c r="I4" s="12">
        <v>-0.11899999999999999</v>
      </c>
      <c r="J4" s="6">
        <v>139</v>
      </c>
      <c r="K4" s="6">
        <v>19999.32</v>
      </c>
      <c r="L4" s="6">
        <v>-6969.65</v>
      </c>
      <c r="M4" s="6">
        <v>42</v>
      </c>
      <c r="N4" s="6">
        <v>-56.67</v>
      </c>
      <c r="O4" s="12">
        <v>-0.1646</v>
      </c>
      <c r="P4" s="12">
        <v>6.3299999999999995E-2</v>
      </c>
      <c r="Q4" s="13" t="s">
        <v>27</v>
      </c>
    </row>
    <row r="5" spans="1:17" x14ac:dyDescent="0.55000000000000004">
      <c r="A5" s="6" t="s">
        <v>49</v>
      </c>
      <c r="B5" s="6" t="s">
        <v>23</v>
      </c>
      <c r="C5" s="11">
        <v>45293</v>
      </c>
      <c r="D5" s="6">
        <v>218.1</v>
      </c>
      <c r="E5" s="11">
        <v>45352</v>
      </c>
      <c r="F5" s="6">
        <v>227</v>
      </c>
      <c r="G5" s="12">
        <v>4.0800000000000003E-2</v>
      </c>
      <c r="H5" s="6">
        <v>789.9</v>
      </c>
      <c r="I5" s="12">
        <v>3.9800000000000002E-2</v>
      </c>
      <c r="J5" s="6">
        <v>91</v>
      </c>
      <c r="K5" s="6">
        <v>19847.099999999999</v>
      </c>
      <c r="L5" s="6">
        <v>-6179.75</v>
      </c>
      <c r="M5" s="6">
        <v>42</v>
      </c>
      <c r="N5" s="6">
        <v>18.809999999999999</v>
      </c>
      <c r="O5" s="12">
        <v>-7.1800000000000003E-2</v>
      </c>
      <c r="P5" s="12">
        <v>0.1903</v>
      </c>
      <c r="Q5" s="13" t="s">
        <v>27</v>
      </c>
    </row>
    <row r="6" spans="1:17" x14ac:dyDescent="0.55000000000000004">
      <c r="A6" s="6" t="s">
        <v>38</v>
      </c>
      <c r="B6" s="6" t="s">
        <v>23</v>
      </c>
      <c r="C6" s="11">
        <v>45323</v>
      </c>
      <c r="D6" s="6">
        <v>169.5</v>
      </c>
      <c r="E6" s="11">
        <v>45352</v>
      </c>
      <c r="F6" s="6">
        <v>155.76499999999999</v>
      </c>
      <c r="G6" s="12">
        <v>-8.1000000000000003E-2</v>
      </c>
      <c r="H6" s="6">
        <v>-1627</v>
      </c>
      <c r="I6" s="12">
        <v>-8.2000000000000003E-2</v>
      </c>
      <c r="J6" s="6">
        <v>117</v>
      </c>
      <c r="K6" s="6">
        <v>19831.5</v>
      </c>
      <c r="L6" s="6">
        <v>-7806.75</v>
      </c>
      <c r="M6" s="6">
        <v>21</v>
      </c>
      <c r="N6" s="6">
        <v>-77.48</v>
      </c>
      <c r="O6" s="12">
        <v>-0.23280000000000001</v>
      </c>
      <c r="P6" s="12">
        <v>0.1234</v>
      </c>
      <c r="Q6" s="13" t="s">
        <v>27</v>
      </c>
    </row>
    <row r="7" spans="1:17" x14ac:dyDescent="0.55000000000000004">
      <c r="A7" s="6" t="s">
        <v>50</v>
      </c>
      <c r="B7" s="6" t="s">
        <v>23</v>
      </c>
      <c r="C7" s="11">
        <v>45293</v>
      </c>
      <c r="D7" s="6">
        <v>251.47</v>
      </c>
      <c r="E7" s="11">
        <v>45383</v>
      </c>
      <c r="F7" s="6">
        <v>321</v>
      </c>
      <c r="G7" s="12">
        <v>0.27650000000000002</v>
      </c>
      <c r="H7" s="6">
        <v>5472.87</v>
      </c>
      <c r="I7" s="12">
        <v>0.27550000000000002</v>
      </c>
      <c r="J7" s="6">
        <v>79</v>
      </c>
      <c r="K7" s="6">
        <v>19866.13</v>
      </c>
      <c r="L7" s="6">
        <v>-2333.88</v>
      </c>
      <c r="M7" s="6">
        <v>62</v>
      </c>
      <c r="N7" s="6">
        <v>88.27</v>
      </c>
      <c r="O7" s="12">
        <v>-5.11E-2</v>
      </c>
      <c r="P7" s="12">
        <v>0.45150000000000001</v>
      </c>
      <c r="Q7" s="13" t="s">
        <v>27</v>
      </c>
    </row>
    <row r="8" spans="1:17" x14ac:dyDescent="0.55000000000000004">
      <c r="A8" s="6" t="s">
        <v>51</v>
      </c>
      <c r="B8" s="6" t="s">
        <v>23</v>
      </c>
      <c r="C8" s="11">
        <v>45323</v>
      </c>
      <c r="D8" s="6">
        <v>169.27</v>
      </c>
      <c r="E8" s="11">
        <v>45383</v>
      </c>
      <c r="F8" s="6">
        <v>180.1</v>
      </c>
      <c r="G8" s="12">
        <v>6.4000000000000001E-2</v>
      </c>
      <c r="H8" s="6">
        <v>1257.94</v>
      </c>
      <c r="I8" s="12">
        <v>6.3E-2</v>
      </c>
      <c r="J8" s="6">
        <v>118</v>
      </c>
      <c r="K8" s="6">
        <v>19973.86</v>
      </c>
      <c r="L8" s="6">
        <v>-1075.94</v>
      </c>
      <c r="M8" s="6">
        <v>41</v>
      </c>
      <c r="N8" s="6">
        <v>30.68</v>
      </c>
      <c r="O8" s="12">
        <v>-4.41E-2</v>
      </c>
      <c r="P8" s="12">
        <v>0.34279999999999999</v>
      </c>
      <c r="Q8" s="13" t="s">
        <v>27</v>
      </c>
    </row>
    <row r="9" spans="1:17" x14ac:dyDescent="0.55000000000000004">
      <c r="A9" s="6" t="s">
        <v>40</v>
      </c>
      <c r="B9" s="6" t="s">
        <v>23</v>
      </c>
      <c r="C9" s="11">
        <v>45352</v>
      </c>
      <c r="D9" s="6">
        <v>492.11</v>
      </c>
      <c r="E9" s="11">
        <v>45383</v>
      </c>
      <c r="F9" s="6">
        <v>487.2</v>
      </c>
      <c r="G9" s="12">
        <v>-0.01</v>
      </c>
      <c r="H9" s="6">
        <v>-216.4</v>
      </c>
      <c r="I9" s="12">
        <v>-1.0999999999999999E-2</v>
      </c>
      <c r="J9" s="6">
        <v>40</v>
      </c>
      <c r="K9" s="6">
        <v>19684.400000000001</v>
      </c>
      <c r="L9" s="6">
        <v>-1292.3399999999999</v>
      </c>
      <c r="M9" s="6">
        <v>21</v>
      </c>
      <c r="N9" s="6">
        <v>-10.3</v>
      </c>
      <c r="O9" s="12">
        <v>-3.27E-2</v>
      </c>
      <c r="P9" s="12">
        <v>6.3899999999999998E-2</v>
      </c>
      <c r="Q9" s="13" t="s">
        <v>27</v>
      </c>
    </row>
    <row r="10" spans="1:17" x14ac:dyDescent="0.55000000000000004">
      <c r="A10" s="6" t="s">
        <v>52</v>
      </c>
      <c r="B10" s="6" t="s">
        <v>23</v>
      </c>
      <c r="C10" s="11">
        <v>45383</v>
      </c>
      <c r="D10" s="6">
        <v>137.91</v>
      </c>
      <c r="E10" s="11">
        <v>45413</v>
      </c>
      <c r="F10" s="6">
        <v>128.15</v>
      </c>
      <c r="G10" s="12">
        <v>-7.0800000000000002E-2</v>
      </c>
      <c r="H10" s="6">
        <v>-1435.2</v>
      </c>
      <c r="I10" s="12">
        <v>-7.1800000000000003E-2</v>
      </c>
      <c r="J10" s="6">
        <v>145</v>
      </c>
      <c r="K10" s="6">
        <v>19996.95</v>
      </c>
      <c r="L10" s="6">
        <v>-2727.54</v>
      </c>
      <c r="M10" s="6">
        <v>23</v>
      </c>
      <c r="N10" s="6">
        <v>-62.4</v>
      </c>
      <c r="O10" s="12">
        <v>-9.8500000000000004E-2</v>
      </c>
      <c r="P10" s="12">
        <v>3.5200000000000002E-2</v>
      </c>
      <c r="Q10" s="13" t="s">
        <v>27</v>
      </c>
    </row>
    <row r="11" spans="1:17" x14ac:dyDescent="0.55000000000000004">
      <c r="A11" s="6" t="s">
        <v>53</v>
      </c>
      <c r="B11" s="6" t="s">
        <v>23</v>
      </c>
      <c r="C11" s="11">
        <v>45383</v>
      </c>
      <c r="D11" s="6">
        <v>979.76</v>
      </c>
      <c r="E11" s="11">
        <v>45413</v>
      </c>
      <c r="F11" s="6">
        <v>871.11</v>
      </c>
      <c r="G11" s="12">
        <v>-0.1109</v>
      </c>
      <c r="H11" s="6">
        <v>-2193</v>
      </c>
      <c r="I11" s="12">
        <v>-0.1119</v>
      </c>
      <c r="J11" s="6">
        <v>20</v>
      </c>
      <c r="K11" s="6">
        <v>19595.2</v>
      </c>
      <c r="L11" s="6">
        <v>-4920.54</v>
      </c>
      <c r="M11" s="6">
        <v>23</v>
      </c>
      <c r="N11" s="6">
        <v>-95.35</v>
      </c>
      <c r="O11" s="12">
        <v>-0.12670000000000001</v>
      </c>
      <c r="P11" s="12">
        <v>2.0899999999999998E-2</v>
      </c>
      <c r="Q11" s="13" t="s">
        <v>27</v>
      </c>
    </row>
    <row r="12" spans="1:17" x14ac:dyDescent="0.55000000000000004">
      <c r="A12" s="6" t="s">
        <v>44</v>
      </c>
      <c r="B12" s="6" t="s">
        <v>23</v>
      </c>
      <c r="C12" s="11">
        <v>45413</v>
      </c>
      <c r="D12" s="6">
        <v>200.43799999999999</v>
      </c>
      <c r="E12" s="11">
        <v>45446</v>
      </c>
      <c r="F12" s="6">
        <v>196.99529999999999</v>
      </c>
      <c r="G12" s="12">
        <v>-1.72E-2</v>
      </c>
      <c r="H12" s="6">
        <v>-360.83</v>
      </c>
      <c r="I12" s="12">
        <v>-1.8200000000000001E-2</v>
      </c>
      <c r="J12" s="6">
        <v>99</v>
      </c>
      <c r="K12" s="6">
        <v>19843.37</v>
      </c>
      <c r="L12" s="6">
        <v>-5281.36</v>
      </c>
      <c r="M12" s="6">
        <v>23</v>
      </c>
      <c r="N12" s="6">
        <v>-15.69</v>
      </c>
      <c r="O12" s="12">
        <v>-5.1700000000000003E-2</v>
      </c>
      <c r="P12" s="12">
        <v>1.35E-2</v>
      </c>
      <c r="Q12" s="13" t="s">
        <v>27</v>
      </c>
    </row>
    <row r="13" spans="1:17" x14ac:dyDescent="0.55000000000000004">
      <c r="A13" s="6" t="s">
        <v>54</v>
      </c>
      <c r="B13" s="6" t="s">
        <v>23</v>
      </c>
      <c r="C13" s="11">
        <v>45413</v>
      </c>
      <c r="D13" s="6">
        <v>111.11</v>
      </c>
      <c r="E13" s="11">
        <v>45474</v>
      </c>
      <c r="F13" s="6">
        <v>117.05</v>
      </c>
      <c r="G13" s="12">
        <v>5.3499999999999999E-2</v>
      </c>
      <c r="H13" s="6">
        <v>1049.2</v>
      </c>
      <c r="I13" s="12">
        <v>5.2499999999999998E-2</v>
      </c>
      <c r="J13" s="6">
        <v>180</v>
      </c>
      <c r="K13" s="6">
        <v>19999.8</v>
      </c>
      <c r="L13" s="6">
        <v>-4232.16</v>
      </c>
      <c r="M13" s="6">
        <v>42</v>
      </c>
      <c r="N13" s="6">
        <v>24.98</v>
      </c>
      <c r="O13" s="12">
        <v>0</v>
      </c>
      <c r="P13" s="12">
        <v>0.53420000000000001</v>
      </c>
      <c r="Q13" s="13" t="s">
        <v>27</v>
      </c>
    </row>
    <row r="14" spans="1:17" x14ac:dyDescent="0.55000000000000004">
      <c r="A14" s="6" t="s">
        <v>55</v>
      </c>
      <c r="B14" s="6" t="s">
        <v>23</v>
      </c>
      <c r="C14" s="11">
        <v>45446</v>
      </c>
      <c r="D14" s="6">
        <v>209.56</v>
      </c>
      <c r="E14" s="11">
        <v>45474</v>
      </c>
      <c r="F14" s="6">
        <v>199.47</v>
      </c>
      <c r="G14" s="12">
        <v>-4.8099999999999997E-2</v>
      </c>
      <c r="H14" s="6">
        <v>-978.55</v>
      </c>
      <c r="I14" s="12">
        <v>-4.9200000000000001E-2</v>
      </c>
      <c r="J14" s="6">
        <v>95</v>
      </c>
      <c r="K14" s="6">
        <v>19908.2</v>
      </c>
      <c r="L14" s="6">
        <v>-5210.71</v>
      </c>
      <c r="M14" s="6">
        <v>20</v>
      </c>
      <c r="N14" s="6">
        <v>-48.93</v>
      </c>
      <c r="O14" s="12">
        <v>-7.4999999999999997E-2</v>
      </c>
      <c r="P14" s="12">
        <v>0.10050000000000001</v>
      </c>
      <c r="Q14" s="13" t="s">
        <v>27</v>
      </c>
    </row>
    <row r="15" spans="1:17" x14ac:dyDescent="0.55000000000000004">
      <c r="A15" s="6" t="s">
        <v>41</v>
      </c>
      <c r="B15" s="6" t="s">
        <v>23</v>
      </c>
      <c r="C15" s="11">
        <v>45352</v>
      </c>
      <c r="D15" s="6">
        <v>167.04</v>
      </c>
      <c r="E15" s="11">
        <v>45505</v>
      </c>
      <c r="F15" s="6">
        <v>188.292</v>
      </c>
      <c r="G15" s="12">
        <v>0.12720000000000001</v>
      </c>
      <c r="H15" s="6">
        <v>2508.9899999999998</v>
      </c>
      <c r="I15" s="12">
        <v>0.12620000000000001</v>
      </c>
      <c r="J15" s="6">
        <v>119</v>
      </c>
      <c r="K15" s="6">
        <v>19877.759999999998</v>
      </c>
      <c r="L15" s="6">
        <v>-2701.72</v>
      </c>
      <c r="M15" s="6">
        <v>106</v>
      </c>
      <c r="N15" s="6">
        <v>23.67</v>
      </c>
      <c r="O15" s="12">
        <v>-2.6200000000000001E-2</v>
      </c>
      <c r="P15" s="12">
        <v>0.41460000000000002</v>
      </c>
      <c r="Q15" s="13" t="s">
        <v>27</v>
      </c>
    </row>
    <row r="16" spans="1:17" x14ac:dyDescent="0.55000000000000004">
      <c r="A16" s="6" t="s">
        <v>56</v>
      </c>
      <c r="B16" s="6" t="s">
        <v>23</v>
      </c>
      <c r="C16" s="11">
        <v>45383</v>
      </c>
      <c r="D16" s="6">
        <v>119.19499999999999</v>
      </c>
      <c r="E16" s="11">
        <v>45505</v>
      </c>
      <c r="F16" s="6">
        <v>107.18</v>
      </c>
      <c r="G16" s="12">
        <v>-0.1008</v>
      </c>
      <c r="H16" s="6">
        <v>-2026.5</v>
      </c>
      <c r="I16" s="12">
        <v>-0.1018</v>
      </c>
      <c r="J16" s="6">
        <v>167</v>
      </c>
      <c r="K16" s="6">
        <v>19905.560000000001</v>
      </c>
      <c r="L16" s="6">
        <v>-4728.2299999999996</v>
      </c>
      <c r="M16" s="6">
        <v>86</v>
      </c>
      <c r="N16" s="6">
        <v>-23.56</v>
      </c>
      <c r="O16" s="12">
        <v>-0.14280000000000001</v>
      </c>
      <c r="P16" s="12">
        <v>0.32169999999999999</v>
      </c>
      <c r="Q16" s="13" t="s">
        <v>27</v>
      </c>
    </row>
    <row r="17" spans="1:17" x14ac:dyDescent="0.55000000000000004">
      <c r="A17" s="6" t="s">
        <v>57</v>
      </c>
      <c r="B17" s="6" t="s">
        <v>23</v>
      </c>
      <c r="C17" s="11">
        <v>45474</v>
      </c>
      <c r="D17" s="6">
        <v>97.43</v>
      </c>
      <c r="E17" s="11">
        <v>45505</v>
      </c>
      <c r="F17" s="6">
        <v>90.52</v>
      </c>
      <c r="G17" s="12">
        <v>-7.0900000000000005E-2</v>
      </c>
      <c r="H17" s="6">
        <v>-1436.55</v>
      </c>
      <c r="I17" s="12">
        <v>-7.1900000000000006E-2</v>
      </c>
      <c r="J17" s="6">
        <v>205</v>
      </c>
      <c r="K17" s="6">
        <v>19973.150000000001</v>
      </c>
      <c r="L17" s="6">
        <v>-6164.78</v>
      </c>
      <c r="M17" s="6">
        <v>23</v>
      </c>
      <c r="N17" s="6">
        <v>-62.46</v>
      </c>
      <c r="O17" s="12">
        <v>-9.4100000000000003E-2</v>
      </c>
      <c r="P17" s="12">
        <v>5.3800000000000001E-2</v>
      </c>
      <c r="Q17" s="13" t="s">
        <v>27</v>
      </c>
    </row>
    <row r="18" spans="1:17" x14ac:dyDescent="0.55000000000000004">
      <c r="A18" s="6" t="s">
        <v>58</v>
      </c>
      <c r="B18" s="6" t="s">
        <v>23</v>
      </c>
      <c r="C18" s="11">
        <v>45474</v>
      </c>
      <c r="D18" s="6">
        <v>236.86</v>
      </c>
      <c r="E18" s="11">
        <v>45505</v>
      </c>
      <c r="F18" s="6">
        <v>204.13</v>
      </c>
      <c r="G18" s="12">
        <v>-0.13819999999999999</v>
      </c>
      <c r="H18" s="6">
        <v>-2769.32</v>
      </c>
      <c r="I18" s="12">
        <v>-0.13919999999999999</v>
      </c>
      <c r="J18" s="6">
        <v>84</v>
      </c>
      <c r="K18" s="6">
        <v>19896.240000000002</v>
      </c>
      <c r="L18" s="6">
        <v>-8934.1</v>
      </c>
      <c r="M18" s="6">
        <v>23</v>
      </c>
      <c r="N18" s="6">
        <v>-120.41</v>
      </c>
      <c r="O18" s="12">
        <v>-0.17530000000000001</v>
      </c>
      <c r="P18" s="12">
        <v>8.0299999999999996E-2</v>
      </c>
      <c r="Q18" s="13" t="s">
        <v>27</v>
      </c>
    </row>
    <row r="19" spans="1:17" x14ac:dyDescent="0.55000000000000004">
      <c r="A19" s="6" t="s">
        <v>59</v>
      </c>
      <c r="B19" s="6" t="s">
        <v>23</v>
      </c>
      <c r="C19" s="11">
        <v>45352</v>
      </c>
      <c r="D19" s="6">
        <v>80</v>
      </c>
      <c r="E19" s="11">
        <v>45538</v>
      </c>
      <c r="F19" s="6">
        <v>116.01</v>
      </c>
      <c r="G19" s="12">
        <v>0.4501</v>
      </c>
      <c r="H19" s="6">
        <v>8982.5</v>
      </c>
      <c r="I19" s="12">
        <v>0.4491</v>
      </c>
      <c r="J19" s="6">
        <v>250</v>
      </c>
      <c r="K19" s="6">
        <v>20000</v>
      </c>
      <c r="L19" s="6">
        <v>48.4</v>
      </c>
      <c r="M19" s="6">
        <v>128</v>
      </c>
      <c r="N19" s="6">
        <v>70.180000000000007</v>
      </c>
      <c r="O19" s="12">
        <v>-5.4899999999999997E-2</v>
      </c>
      <c r="P19" s="12">
        <v>0.75949999999999995</v>
      </c>
      <c r="Q19" s="13" t="s">
        <v>27</v>
      </c>
    </row>
    <row r="20" spans="1:17" x14ac:dyDescent="0.55000000000000004">
      <c r="A20" s="6" t="s">
        <v>43</v>
      </c>
      <c r="B20" s="6" t="s">
        <v>23</v>
      </c>
      <c r="C20" s="11">
        <v>45505</v>
      </c>
      <c r="D20" s="6">
        <v>38.42</v>
      </c>
      <c r="E20" s="11">
        <v>45538</v>
      </c>
      <c r="F20" s="6">
        <v>34.56</v>
      </c>
      <c r="G20" s="12">
        <v>-0.10050000000000001</v>
      </c>
      <c r="H20" s="6">
        <v>-2027.2</v>
      </c>
      <c r="I20" s="12">
        <v>-0.10150000000000001</v>
      </c>
      <c r="J20" s="6">
        <v>520</v>
      </c>
      <c r="K20" s="6">
        <v>19978.400000000001</v>
      </c>
      <c r="L20" s="6">
        <v>-1978.8</v>
      </c>
      <c r="M20" s="6">
        <v>23</v>
      </c>
      <c r="N20" s="6">
        <v>-88.14</v>
      </c>
      <c r="O20" s="12">
        <v>-0.1176</v>
      </c>
      <c r="P20" s="12">
        <v>0</v>
      </c>
      <c r="Q20" s="13" t="s">
        <v>27</v>
      </c>
    </row>
    <row r="21" spans="1:17" x14ac:dyDescent="0.55000000000000004">
      <c r="A21" s="6" t="s">
        <v>24</v>
      </c>
      <c r="B21" s="6" t="s">
        <v>23</v>
      </c>
      <c r="C21" s="11">
        <v>45505</v>
      </c>
      <c r="D21" s="6">
        <v>157.5</v>
      </c>
      <c r="E21" s="11">
        <v>45538</v>
      </c>
      <c r="F21" s="6">
        <v>160.38</v>
      </c>
      <c r="G21" s="12">
        <v>1.83E-2</v>
      </c>
      <c r="H21" s="6">
        <v>342.88</v>
      </c>
      <c r="I21" s="12">
        <v>1.7299999999999999E-2</v>
      </c>
      <c r="J21" s="6">
        <v>126</v>
      </c>
      <c r="K21" s="6">
        <v>19845</v>
      </c>
      <c r="L21" s="6">
        <v>-1635.92</v>
      </c>
      <c r="M21" s="6">
        <v>23</v>
      </c>
      <c r="N21" s="6">
        <v>14.91</v>
      </c>
      <c r="O21" s="12">
        <v>-0.18410000000000001</v>
      </c>
      <c r="P21" s="12">
        <v>9.4700000000000006E-2</v>
      </c>
      <c r="Q21" s="13" t="s">
        <v>27</v>
      </c>
    </row>
    <row r="22" spans="1:17" x14ac:dyDescent="0.55000000000000004">
      <c r="A22" s="6" t="s">
        <v>42</v>
      </c>
      <c r="B22" s="6" t="s">
        <v>23</v>
      </c>
      <c r="C22" s="11">
        <v>45505</v>
      </c>
      <c r="D22" s="6">
        <v>381.14</v>
      </c>
      <c r="E22" s="11">
        <v>45566</v>
      </c>
      <c r="F22" s="6">
        <v>323.44</v>
      </c>
      <c r="G22" s="12">
        <v>-0.15140000000000001</v>
      </c>
      <c r="H22" s="6">
        <v>-3020.4</v>
      </c>
      <c r="I22" s="12">
        <v>-0.15240000000000001</v>
      </c>
      <c r="J22" s="6">
        <v>52</v>
      </c>
      <c r="K22" s="6">
        <v>19819.28</v>
      </c>
      <c r="L22" s="6">
        <v>-4656.32</v>
      </c>
      <c r="M22" s="6">
        <v>43</v>
      </c>
      <c r="N22" s="6">
        <v>-70.239999999999995</v>
      </c>
      <c r="O22" s="12">
        <v>-0.1772</v>
      </c>
      <c r="P22" s="12">
        <v>0</v>
      </c>
      <c r="Q22" s="13" t="s">
        <v>27</v>
      </c>
    </row>
    <row r="23" spans="1:17" x14ac:dyDescent="0.55000000000000004">
      <c r="A23" s="6" t="s">
        <v>22</v>
      </c>
      <c r="B23" s="6" t="s">
        <v>23</v>
      </c>
      <c r="C23" s="11">
        <v>45538</v>
      </c>
      <c r="D23" s="6">
        <v>228.55</v>
      </c>
      <c r="E23" s="11">
        <v>45566</v>
      </c>
      <c r="F23" s="6">
        <v>229.52</v>
      </c>
      <c r="G23" s="12">
        <v>4.1999999999999997E-3</v>
      </c>
      <c r="H23" s="6">
        <v>64.39</v>
      </c>
      <c r="I23" s="12">
        <v>3.2000000000000002E-3</v>
      </c>
      <c r="J23" s="6">
        <v>87</v>
      </c>
      <c r="K23" s="6">
        <v>19883.849999999999</v>
      </c>
      <c r="L23" s="6">
        <v>-4591.93</v>
      </c>
      <c r="M23" s="6">
        <v>21</v>
      </c>
      <c r="N23" s="6">
        <v>3.07</v>
      </c>
      <c r="O23" s="12">
        <v>-6.4000000000000001E-2</v>
      </c>
      <c r="P23" s="12">
        <v>1.9900000000000001E-2</v>
      </c>
      <c r="Q23" s="13" t="s">
        <v>27</v>
      </c>
    </row>
    <row r="24" spans="1:17" x14ac:dyDescent="0.55000000000000004">
      <c r="A24" s="6" t="s">
        <v>39</v>
      </c>
      <c r="B24" s="6" t="s">
        <v>23</v>
      </c>
      <c r="C24" s="11">
        <v>45538</v>
      </c>
      <c r="D24" s="6">
        <v>491.67</v>
      </c>
      <c r="E24" s="11">
        <v>45566</v>
      </c>
      <c r="F24" s="6">
        <v>492.5</v>
      </c>
      <c r="G24" s="12">
        <v>1.6999999999999999E-3</v>
      </c>
      <c r="H24" s="6">
        <v>13.2</v>
      </c>
      <c r="I24" s="12">
        <v>6.9999999999999999E-4</v>
      </c>
      <c r="J24" s="6">
        <v>40</v>
      </c>
      <c r="K24" s="6">
        <v>19666.8</v>
      </c>
      <c r="L24" s="6">
        <v>-4578.7299999999996</v>
      </c>
      <c r="M24" s="6">
        <v>21</v>
      </c>
      <c r="N24" s="6">
        <v>0.63</v>
      </c>
      <c r="O24" s="12">
        <v>-5.2200000000000003E-2</v>
      </c>
      <c r="P24" s="12">
        <v>9.1999999999999998E-3</v>
      </c>
      <c r="Q24" s="13" t="s">
        <v>27</v>
      </c>
    </row>
    <row r="25" spans="1:17" x14ac:dyDescent="0.55000000000000004">
      <c r="A25" s="6" t="s">
        <v>45</v>
      </c>
      <c r="B25" s="6" t="s">
        <v>23</v>
      </c>
      <c r="C25" s="11">
        <v>45538</v>
      </c>
      <c r="D25" s="6">
        <v>2050</v>
      </c>
      <c r="E25" s="11">
        <v>45597</v>
      </c>
      <c r="F25" s="6">
        <v>2030.44</v>
      </c>
      <c r="G25" s="12">
        <v>-9.4999999999999998E-3</v>
      </c>
      <c r="H25" s="6">
        <v>-196.04</v>
      </c>
      <c r="I25" s="12">
        <v>-1.06E-2</v>
      </c>
      <c r="J25" s="6">
        <v>9</v>
      </c>
      <c r="K25" s="6">
        <v>18450</v>
      </c>
      <c r="L25" s="6">
        <v>-4774.7700000000004</v>
      </c>
      <c r="M25" s="6">
        <v>44</v>
      </c>
      <c r="N25" s="6">
        <v>-4.46</v>
      </c>
      <c r="O25" s="12">
        <v>-5.5E-2</v>
      </c>
      <c r="P25" s="12">
        <v>5.45E-2</v>
      </c>
      <c r="Q25" s="13" t="s">
        <v>27</v>
      </c>
    </row>
    <row r="26" spans="1:17" x14ac:dyDescent="0.55000000000000004">
      <c r="A26" s="6" t="s">
        <v>60</v>
      </c>
      <c r="B26" s="6" t="s">
        <v>23</v>
      </c>
      <c r="C26" s="11">
        <v>45566</v>
      </c>
      <c r="D26" s="6">
        <v>78.209999999999994</v>
      </c>
      <c r="E26" s="11">
        <v>45597</v>
      </c>
      <c r="F26" s="6">
        <v>77.864999999999995</v>
      </c>
      <c r="G26" s="12">
        <v>-4.4000000000000003E-3</v>
      </c>
      <c r="H26" s="6">
        <v>-107.97</v>
      </c>
      <c r="I26" s="12">
        <v>-5.4000000000000003E-3</v>
      </c>
      <c r="J26" s="6">
        <v>255</v>
      </c>
      <c r="K26" s="6">
        <v>19943.55</v>
      </c>
      <c r="L26" s="6">
        <v>-4882.74</v>
      </c>
      <c r="M26" s="6">
        <v>24</v>
      </c>
      <c r="N26" s="6">
        <v>-4.5</v>
      </c>
      <c r="O26" s="12">
        <v>-2.7699999999999999E-2</v>
      </c>
      <c r="P26" s="12">
        <v>7.0199999999999999E-2</v>
      </c>
      <c r="Q26" s="13" t="s">
        <v>27</v>
      </c>
    </row>
    <row r="27" spans="1:17" x14ac:dyDescent="0.55000000000000004">
      <c r="A27" s="6" t="s">
        <v>61</v>
      </c>
      <c r="B27" s="6" t="s">
        <v>23</v>
      </c>
      <c r="C27" s="11">
        <v>45566</v>
      </c>
      <c r="D27" s="6">
        <v>78.207999999999998</v>
      </c>
      <c r="E27" s="11">
        <v>45597</v>
      </c>
      <c r="F27" s="6">
        <v>78.180000000000007</v>
      </c>
      <c r="G27" s="12">
        <v>-4.0000000000000002E-4</v>
      </c>
      <c r="H27" s="6">
        <v>-27.14</v>
      </c>
      <c r="I27" s="12">
        <v>-1.4E-3</v>
      </c>
      <c r="J27" s="6">
        <v>255</v>
      </c>
      <c r="K27" s="6">
        <v>19943.04</v>
      </c>
      <c r="L27" s="6">
        <v>-4909.88</v>
      </c>
      <c r="M27" s="6">
        <v>24</v>
      </c>
      <c r="N27" s="6">
        <v>-1.1299999999999999</v>
      </c>
      <c r="O27" s="12">
        <v>-2.8199999999999999E-2</v>
      </c>
      <c r="P27" s="12">
        <v>7.1099999999999997E-2</v>
      </c>
      <c r="Q27" s="13" t="s">
        <v>27</v>
      </c>
    </row>
    <row r="28" spans="1:17" x14ac:dyDescent="0.55000000000000004">
      <c r="A28" s="6" t="s">
        <v>41</v>
      </c>
      <c r="B28" s="6" t="s">
        <v>23</v>
      </c>
      <c r="C28" s="11">
        <v>45566</v>
      </c>
      <c r="D28" s="6">
        <v>259.10000000000002</v>
      </c>
      <c r="E28" s="11">
        <v>45628</v>
      </c>
      <c r="F28" s="6">
        <v>257</v>
      </c>
      <c r="G28" s="12">
        <v>-8.0999999999999996E-3</v>
      </c>
      <c r="H28" s="6">
        <v>-181.7</v>
      </c>
      <c r="I28" s="12">
        <v>-9.1000000000000004E-3</v>
      </c>
      <c r="J28" s="6">
        <v>77</v>
      </c>
      <c r="K28" s="6">
        <v>19950.7</v>
      </c>
      <c r="L28" s="6">
        <v>-5091.58</v>
      </c>
      <c r="M28" s="6">
        <v>44</v>
      </c>
      <c r="N28" s="6">
        <v>-4.13</v>
      </c>
      <c r="O28" s="12">
        <v>-0.1464</v>
      </c>
      <c r="P28" s="12">
        <v>0.1144</v>
      </c>
      <c r="Q28" s="13" t="s">
        <v>27</v>
      </c>
    </row>
    <row r="29" spans="1:17" x14ac:dyDescent="0.55000000000000004">
      <c r="A29" s="6" t="s">
        <v>62</v>
      </c>
      <c r="B29" s="6" t="s">
        <v>23</v>
      </c>
      <c r="C29" s="11">
        <v>45597</v>
      </c>
      <c r="D29" s="6">
        <v>144.69999999999999</v>
      </c>
      <c r="E29" s="11">
        <v>45628</v>
      </c>
      <c r="F29" s="6">
        <v>142.91</v>
      </c>
      <c r="G29" s="12">
        <v>-1.24E-2</v>
      </c>
      <c r="H29" s="6">
        <v>-267.02</v>
      </c>
      <c r="I29" s="12">
        <v>-1.34E-2</v>
      </c>
      <c r="J29" s="6">
        <v>138</v>
      </c>
      <c r="K29" s="6">
        <v>19968.599999999999</v>
      </c>
      <c r="L29" s="6">
        <v>-5358.6</v>
      </c>
      <c r="M29" s="6">
        <v>21</v>
      </c>
      <c r="N29" s="6">
        <v>-12.72</v>
      </c>
      <c r="O29" s="12">
        <v>-0.1075</v>
      </c>
      <c r="P29" s="12">
        <v>8.2699999999999996E-2</v>
      </c>
      <c r="Q29" s="13" t="s">
        <v>27</v>
      </c>
    </row>
    <row r="30" spans="1:17" x14ac:dyDescent="0.55000000000000004">
      <c r="A30" s="6" t="s">
        <v>25</v>
      </c>
      <c r="B30" s="6" t="s">
        <v>23</v>
      </c>
      <c r="C30" s="11">
        <v>45597</v>
      </c>
      <c r="D30" s="6">
        <v>88.31</v>
      </c>
      <c r="E30" s="11">
        <v>45628</v>
      </c>
      <c r="F30" s="6">
        <v>92.53</v>
      </c>
      <c r="G30" s="12">
        <v>4.7800000000000002E-2</v>
      </c>
      <c r="H30" s="6">
        <v>933.72</v>
      </c>
      <c r="I30" s="12">
        <v>4.6800000000000001E-2</v>
      </c>
      <c r="J30" s="6">
        <v>226</v>
      </c>
      <c r="K30" s="6">
        <v>19958.060000000001</v>
      </c>
      <c r="L30" s="6">
        <v>-4424.88</v>
      </c>
      <c r="M30" s="6">
        <v>21</v>
      </c>
      <c r="N30" s="6">
        <v>44.46</v>
      </c>
      <c r="O30" s="12">
        <v>-2.53E-2</v>
      </c>
      <c r="P30" s="12">
        <v>0.11990000000000001</v>
      </c>
      <c r="Q30" s="13" t="s">
        <v>27</v>
      </c>
    </row>
    <row r="31" spans="1:17" x14ac:dyDescent="0.55000000000000004">
      <c r="A31" s="6" t="s">
        <v>63</v>
      </c>
      <c r="B31" s="6" t="s">
        <v>26</v>
      </c>
      <c r="C31" s="11">
        <v>45505</v>
      </c>
      <c r="D31" s="6">
        <v>227.69</v>
      </c>
      <c r="E31" s="11">
        <v>45657</v>
      </c>
      <c r="F31" s="6">
        <v>417.41</v>
      </c>
      <c r="G31" s="12">
        <v>0.83320000000000005</v>
      </c>
      <c r="H31" s="6">
        <v>16485.64</v>
      </c>
      <c r="I31" s="12">
        <v>0.83220000000000005</v>
      </c>
      <c r="J31" s="6">
        <v>87</v>
      </c>
      <c r="K31" s="6">
        <v>19809.03</v>
      </c>
      <c r="L31" s="6">
        <v>12060.76</v>
      </c>
      <c r="M31" s="6">
        <v>107</v>
      </c>
      <c r="N31" s="6">
        <v>154.07</v>
      </c>
      <c r="O31" s="12">
        <v>-0.20069999999999999</v>
      </c>
      <c r="P31" s="12">
        <v>1.1456</v>
      </c>
      <c r="Q31" s="13" t="s">
        <v>27</v>
      </c>
    </row>
    <row r="32" spans="1:17" x14ac:dyDescent="0.55000000000000004">
      <c r="A32" s="6" t="s">
        <v>52</v>
      </c>
      <c r="B32" s="6" t="s">
        <v>26</v>
      </c>
      <c r="C32" s="11">
        <v>45597</v>
      </c>
      <c r="D32" s="6">
        <v>155.91</v>
      </c>
      <c r="E32" s="11">
        <v>45657</v>
      </c>
      <c r="F32" s="6">
        <v>169.6</v>
      </c>
      <c r="G32" s="12">
        <v>8.7800000000000003E-2</v>
      </c>
      <c r="H32" s="6">
        <v>1732.32</v>
      </c>
      <c r="I32" s="12">
        <v>8.6800000000000002E-2</v>
      </c>
      <c r="J32" s="6">
        <v>128</v>
      </c>
      <c r="K32" s="6">
        <v>19956.48</v>
      </c>
      <c r="L32" s="6">
        <v>13793.08</v>
      </c>
      <c r="M32" s="6">
        <v>42</v>
      </c>
      <c r="N32" s="6">
        <v>41.25</v>
      </c>
      <c r="O32" s="12">
        <v>-2.1399999999999999E-2</v>
      </c>
      <c r="P32" s="12">
        <v>0.16589999999999999</v>
      </c>
      <c r="Q32" s="13" t="s">
        <v>27</v>
      </c>
    </row>
    <row r="33" spans="1:17" x14ac:dyDescent="0.55000000000000004">
      <c r="A33" s="6" t="s">
        <v>64</v>
      </c>
      <c r="B33" s="6" t="s">
        <v>26</v>
      </c>
      <c r="C33" s="11">
        <v>45628</v>
      </c>
      <c r="D33" s="6">
        <v>263</v>
      </c>
      <c r="E33" s="11">
        <v>45657</v>
      </c>
      <c r="F33" s="6">
        <v>247.1</v>
      </c>
      <c r="G33" s="12">
        <v>-6.0499999999999998E-2</v>
      </c>
      <c r="H33" s="6">
        <v>-1228.4000000000001</v>
      </c>
      <c r="I33" s="12">
        <v>-6.1499999999999999E-2</v>
      </c>
      <c r="J33" s="6">
        <v>76</v>
      </c>
      <c r="K33" s="6">
        <v>19988</v>
      </c>
      <c r="L33" s="6">
        <v>12564.68</v>
      </c>
      <c r="M33" s="6">
        <v>22</v>
      </c>
      <c r="N33" s="6">
        <v>-55.84</v>
      </c>
      <c r="O33" s="12">
        <v>-7.46E-2</v>
      </c>
      <c r="P33" s="12">
        <v>9.4899999999999998E-2</v>
      </c>
      <c r="Q33" s="13" t="s">
        <v>27</v>
      </c>
    </row>
    <row r="34" spans="1:17" x14ac:dyDescent="0.55000000000000004">
      <c r="A34" s="6" t="s">
        <v>61</v>
      </c>
      <c r="B34" s="6" t="s">
        <v>26</v>
      </c>
      <c r="C34" s="11">
        <v>45628</v>
      </c>
      <c r="D34" s="6">
        <v>95.36</v>
      </c>
      <c r="E34" s="11">
        <v>45657</v>
      </c>
      <c r="F34" s="6">
        <v>95.13</v>
      </c>
      <c r="G34" s="12">
        <v>-2.3999999999999998E-3</v>
      </c>
      <c r="H34" s="6">
        <v>-68.069999999999993</v>
      </c>
      <c r="I34" s="12">
        <v>-3.3999999999999998E-3</v>
      </c>
      <c r="J34" s="6">
        <v>209</v>
      </c>
      <c r="K34" s="6">
        <v>19930.240000000002</v>
      </c>
      <c r="L34" s="6">
        <v>12496.61</v>
      </c>
      <c r="M34" s="6">
        <v>22</v>
      </c>
      <c r="N34" s="6">
        <v>-3.09</v>
      </c>
      <c r="O34" s="12">
        <v>-2.6499999999999999E-2</v>
      </c>
      <c r="P34" s="12">
        <v>5.2900000000000003E-2</v>
      </c>
      <c r="Q34" s="13" t="s">
        <v>27</v>
      </c>
    </row>
    <row r="35" spans="1:17" x14ac:dyDescent="0.55000000000000004">
      <c r="A35" s="6" t="s">
        <v>65</v>
      </c>
      <c r="B35" s="6" t="s">
        <v>26</v>
      </c>
      <c r="C35" s="11">
        <v>45628</v>
      </c>
      <c r="D35" s="6">
        <v>10.48</v>
      </c>
      <c r="E35" s="11">
        <v>45657</v>
      </c>
      <c r="F35" s="6">
        <v>10.51</v>
      </c>
      <c r="G35" s="12">
        <v>2.8999999999999998E-3</v>
      </c>
      <c r="H35" s="6">
        <v>37.24</v>
      </c>
      <c r="I35" s="12">
        <v>1.9E-3</v>
      </c>
      <c r="J35" s="6">
        <v>1908</v>
      </c>
      <c r="K35" s="6">
        <v>19995.84</v>
      </c>
      <c r="L35" s="6">
        <v>12533.85</v>
      </c>
      <c r="M35" s="6">
        <v>22</v>
      </c>
      <c r="N35" s="6">
        <v>1.69</v>
      </c>
      <c r="O35" s="12">
        <v>-1.5699999999999999E-2</v>
      </c>
      <c r="P35" s="12">
        <v>0.21179999999999999</v>
      </c>
      <c r="Q35" s="13" t="s">
        <v>27</v>
      </c>
    </row>
    <row r="36" spans="1:17" x14ac:dyDescent="0.55000000000000004">
      <c r="C36" s="11"/>
      <c r="E36" s="11"/>
      <c r="G36" s="12"/>
      <c r="I36" s="12"/>
      <c r="O36" s="12"/>
      <c r="P36" s="12"/>
    </row>
    <row r="37" spans="1:17" x14ac:dyDescent="0.55000000000000004">
      <c r="C37" s="11"/>
      <c r="E37" s="11"/>
      <c r="G37" s="12"/>
      <c r="I37" s="12"/>
      <c r="O37" s="12"/>
      <c r="P37" s="12"/>
    </row>
    <row r="38" spans="1:17" x14ac:dyDescent="0.55000000000000004">
      <c r="C38" s="11"/>
      <c r="E38" s="11"/>
      <c r="G38" s="12"/>
      <c r="I38" s="12"/>
      <c r="O38" s="12"/>
      <c r="P38" s="12"/>
    </row>
    <row r="39" spans="1:17" x14ac:dyDescent="0.55000000000000004">
      <c r="C39" s="11"/>
      <c r="E39" s="11"/>
      <c r="G39" s="12"/>
      <c r="I39" s="12"/>
      <c r="O39" s="12"/>
      <c r="P39" s="12"/>
    </row>
    <row r="40" spans="1:17" x14ac:dyDescent="0.55000000000000004">
      <c r="C40" s="11"/>
      <c r="E40" s="11"/>
      <c r="G40" s="12"/>
      <c r="I40" s="12"/>
      <c r="O40" s="12"/>
      <c r="P40" s="12"/>
    </row>
    <row r="41" spans="1:17" x14ac:dyDescent="0.55000000000000004">
      <c r="C41" s="11"/>
      <c r="E41" s="11"/>
      <c r="G41" s="12"/>
      <c r="I41" s="12"/>
      <c r="O41" s="12"/>
      <c r="P41" s="12"/>
    </row>
    <row r="42" spans="1:17" x14ac:dyDescent="0.55000000000000004">
      <c r="C42" s="11"/>
      <c r="E42" s="11"/>
      <c r="G42" s="12"/>
      <c r="I42" s="12"/>
      <c r="O42" s="12"/>
      <c r="P42" s="12"/>
    </row>
    <row r="43" spans="1:17" x14ac:dyDescent="0.55000000000000004">
      <c r="C43" s="11"/>
      <c r="E43" s="11"/>
      <c r="G43" s="12"/>
      <c r="I43" s="12"/>
      <c r="O43" s="12"/>
      <c r="P43" s="12"/>
    </row>
    <row r="44" spans="1:17" x14ac:dyDescent="0.55000000000000004">
      <c r="C44" s="11"/>
      <c r="E44" s="11"/>
      <c r="G44" s="12"/>
      <c r="I44" s="12"/>
      <c r="O44" s="12"/>
      <c r="P44" s="12"/>
    </row>
    <row r="45" spans="1:17" x14ac:dyDescent="0.55000000000000004">
      <c r="C45" s="11"/>
      <c r="E45" s="11"/>
      <c r="G45" s="12"/>
      <c r="I45" s="12"/>
      <c r="O45" s="12"/>
      <c r="P45" s="12"/>
    </row>
    <row r="46" spans="1:17" x14ac:dyDescent="0.55000000000000004">
      <c r="C46" s="11"/>
      <c r="E46" s="11"/>
      <c r="G46" s="12"/>
      <c r="I46" s="12"/>
      <c r="O46" s="12"/>
      <c r="P46" s="12"/>
    </row>
    <row r="47" spans="1:17" x14ac:dyDescent="0.55000000000000004">
      <c r="C47" s="11"/>
      <c r="E47" s="11"/>
      <c r="G47" s="12"/>
      <c r="I47" s="12"/>
      <c r="O47" s="12"/>
      <c r="P47" s="12"/>
    </row>
    <row r="48" spans="1:17" x14ac:dyDescent="0.55000000000000004">
      <c r="C48" s="11"/>
      <c r="E48" s="11"/>
      <c r="G48" s="12"/>
      <c r="I48" s="12"/>
      <c r="O48" s="12"/>
      <c r="P48" s="12"/>
    </row>
    <row r="49" spans="3:16" x14ac:dyDescent="0.55000000000000004">
      <c r="C49" s="11"/>
      <c r="E49" s="11"/>
      <c r="G49" s="12"/>
      <c r="I49" s="12"/>
      <c r="O49" s="12"/>
      <c r="P49" s="12"/>
    </row>
    <row r="50" spans="3:16" x14ac:dyDescent="0.55000000000000004">
      <c r="C50" s="11"/>
      <c r="E50" s="11"/>
      <c r="G50" s="12"/>
      <c r="I50" s="12"/>
      <c r="O50" s="12"/>
      <c r="P50" s="12"/>
    </row>
    <row r="51" spans="3:16" x14ac:dyDescent="0.55000000000000004">
      <c r="C51" s="11"/>
      <c r="E51" s="11"/>
      <c r="G51" s="12"/>
      <c r="I51" s="12"/>
      <c r="O51" s="12"/>
      <c r="P51" s="12"/>
    </row>
    <row r="52" spans="3:16" x14ac:dyDescent="0.55000000000000004">
      <c r="C52" s="11"/>
      <c r="E52" s="11"/>
      <c r="G52" s="12"/>
      <c r="I52" s="12"/>
      <c r="O52" s="12"/>
      <c r="P52" s="12"/>
    </row>
    <row r="53" spans="3:16" x14ac:dyDescent="0.55000000000000004">
      <c r="C53" s="11"/>
      <c r="E53" s="11"/>
      <c r="G53" s="12"/>
      <c r="I53" s="12"/>
      <c r="O53" s="12"/>
      <c r="P53" s="12"/>
    </row>
    <row r="54" spans="3:16" x14ac:dyDescent="0.55000000000000004">
      <c r="C54" s="11"/>
      <c r="E54" s="11"/>
      <c r="G54" s="12"/>
      <c r="I54" s="12"/>
      <c r="O54" s="12"/>
      <c r="P54" s="12"/>
    </row>
    <row r="55" spans="3:16" x14ac:dyDescent="0.55000000000000004">
      <c r="C55" s="11"/>
      <c r="E55" s="11"/>
      <c r="G55" s="12"/>
      <c r="I55" s="12"/>
      <c r="O55" s="12"/>
      <c r="P55" s="12"/>
    </row>
    <row r="56" spans="3:16" x14ac:dyDescent="0.55000000000000004">
      <c r="C56" s="11"/>
      <c r="E56" s="11"/>
      <c r="G56" s="12"/>
      <c r="I56" s="12"/>
      <c r="O56" s="12"/>
      <c r="P56" s="12"/>
    </row>
    <row r="57" spans="3:16" x14ac:dyDescent="0.55000000000000004">
      <c r="C57" s="11"/>
      <c r="E57" s="11"/>
      <c r="G57" s="12"/>
      <c r="I57" s="12"/>
      <c r="O57" s="12"/>
      <c r="P57" s="12"/>
    </row>
    <row r="58" spans="3:16" x14ac:dyDescent="0.55000000000000004">
      <c r="C58" s="11"/>
      <c r="E58" s="11"/>
      <c r="G58" s="12"/>
      <c r="I58" s="12"/>
      <c r="O58" s="12"/>
      <c r="P5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PnL</vt:lpstr>
      <vt:lpstr>LOG</vt:lpstr>
      <vt:lpstr>Operaciones</vt:lpstr>
      <vt:lpstr>Equity</vt:lpstr>
      <vt:lpstr>Estad</vt:lpstr>
      <vt:lpstr>Cobertura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2022-06-02T07:02:28Z</dcterms:created>
  <dcterms:modified xsi:type="dcterms:W3CDTF">2024-12-31T11:21:25Z</dcterms:modified>
</cp:coreProperties>
</file>