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80" windowWidth="20060" windowHeight="7940"/>
  </bookViews>
  <sheets>
    <sheet name="Instrucciones" sheetId="9" r:id="rId1"/>
    <sheet name="OPS" sheetId="1" r:id="rId2"/>
    <sheet name="1 futuro" sheetId="5" r:id="rId3"/>
    <sheet name="N futuros" sheetId="6" r:id="rId4"/>
    <sheet name="f optima" sheetId="7" r:id="rId5"/>
    <sheet name="graficas" sheetId="8" r:id="rId6"/>
  </sheets>
  <calcPr calcId="125725"/>
</workbook>
</file>

<file path=xl/calcChain.xml><?xml version="1.0" encoding="utf-8"?>
<calcChain xmlns="http://schemas.openxmlformats.org/spreadsheetml/2006/main">
  <c r="D4" i="8"/>
  <c r="D5" s="1"/>
  <c r="D6" s="1"/>
  <c r="D3"/>
  <c r="C3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E4" i="6"/>
  <c r="F5" i="5"/>
  <c r="D5"/>
  <c r="E5" s="1"/>
  <c r="C5"/>
  <c r="F4" i="6"/>
  <c r="I4" s="1"/>
  <c r="B5" s="1"/>
  <c r="D5" s="1"/>
  <c r="G4" i="5"/>
  <c r="G5" s="1"/>
  <c r="G4" i="6"/>
  <c r="F4" i="5"/>
  <c r="D27"/>
  <c r="D26"/>
  <c r="E26" s="1"/>
  <c r="D25"/>
  <c r="D24"/>
  <c r="E24" s="1"/>
  <c r="D23"/>
  <c r="D22"/>
  <c r="E22" s="1"/>
  <c r="D21"/>
  <c r="E21" s="1"/>
  <c r="D20"/>
  <c r="D19"/>
  <c r="E19" s="1"/>
  <c r="D18"/>
  <c r="D17"/>
  <c r="E17" s="1"/>
  <c r="D16"/>
  <c r="D15"/>
  <c r="E15" s="1"/>
  <c r="D14"/>
  <c r="D13"/>
  <c r="E13" s="1"/>
  <c r="D12"/>
  <c r="D11"/>
  <c r="E11" s="1"/>
  <c r="D10"/>
  <c r="D9"/>
  <c r="E9" s="1"/>
  <c r="D8"/>
  <c r="D7"/>
  <c r="E7" s="1"/>
  <c r="D6"/>
  <c r="D4"/>
  <c r="H4" l="1"/>
  <c r="E5" i="6"/>
  <c r="H5" i="5"/>
  <c r="E4"/>
  <c r="C6"/>
  <c r="E6"/>
  <c r="E10"/>
  <c r="E12"/>
  <c r="E16"/>
  <c r="E23"/>
  <c r="E25"/>
  <c r="E27"/>
  <c r="E8"/>
  <c r="E14"/>
  <c r="E18"/>
  <c r="E20"/>
  <c r="K5" i="6" l="1"/>
  <c r="F5"/>
  <c r="C7" i="5"/>
  <c r="C8" s="1"/>
  <c r="C9" s="1"/>
  <c r="F6"/>
  <c r="G6" s="1"/>
  <c r="G5" i="6" l="1"/>
  <c r="H5" s="1"/>
  <c r="I5" s="1"/>
  <c r="B6" s="1"/>
  <c r="H6" i="5"/>
  <c r="F8"/>
  <c r="F7"/>
  <c r="G7" s="1"/>
  <c r="C10"/>
  <c r="F9"/>
  <c r="E6" i="6" l="1"/>
  <c r="F6" s="1"/>
  <c r="D6"/>
  <c r="G8" i="5"/>
  <c r="H7"/>
  <c r="C11"/>
  <c r="F10"/>
  <c r="G6" i="6" l="1"/>
  <c r="H6" s="1"/>
  <c r="I6" s="1"/>
  <c r="B7" s="1"/>
  <c r="E7" s="1"/>
  <c r="K6"/>
  <c r="G9" i="5"/>
  <c r="H8"/>
  <c r="F11"/>
  <c r="C12"/>
  <c r="F7" i="6" l="1"/>
  <c r="D7"/>
  <c r="G10" i="5"/>
  <c r="H9"/>
  <c r="C13"/>
  <c r="F12"/>
  <c r="G7" i="6" l="1"/>
  <c r="H7" s="1"/>
  <c r="I7" s="1"/>
  <c r="B8" s="1"/>
  <c r="K7"/>
  <c r="G11" i="5"/>
  <c r="H10"/>
  <c r="F13"/>
  <c r="C14"/>
  <c r="E8" i="6" l="1"/>
  <c r="F8" s="1"/>
  <c r="D8"/>
  <c r="G12" i="5"/>
  <c r="H11"/>
  <c r="C15"/>
  <c r="F14"/>
  <c r="G8" i="6" l="1"/>
  <c r="H8" s="1"/>
  <c r="K8"/>
  <c r="G13" i="5"/>
  <c r="H12"/>
  <c r="C16"/>
  <c r="F15"/>
  <c r="I8" i="6" l="1"/>
  <c r="B9" s="1"/>
  <c r="G14" i="5"/>
  <c r="H13"/>
  <c r="C17"/>
  <c r="F16"/>
  <c r="E9" i="6" l="1"/>
  <c r="F9" s="1"/>
  <c r="D9"/>
  <c r="G15" i="5"/>
  <c r="H14"/>
  <c r="C18"/>
  <c r="F17"/>
  <c r="G9" i="6" l="1"/>
  <c r="H9" s="1"/>
  <c r="I9" s="1"/>
  <c r="B10" s="1"/>
  <c r="K9"/>
  <c r="G16" i="5"/>
  <c r="H15"/>
  <c r="C19"/>
  <c r="F18"/>
  <c r="E10" i="6" l="1"/>
  <c r="F10" s="1"/>
  <c r="D10"/>
  <c r="K10" s="1"/>
  <c r="G17" i="5"/>
  <c r="H16"/>
  <c r="C20"/>
  <c r="F19"/>
  <c r="G10" i="6" l="1"/>
  <c r="H10" s="1"/>
  <c r="I10" s="1"/>
  <c r="B11" s="1"/>
  <c r="G18" i="5"/>
  <c r="H17"/>
  <c r="C21"/>
  <c r="F20"/>
  <c r="E11" i="6" l="1"/>
  <c r="F11" s="1"/>
  <c r="G19" i="5"/>
  <c r="H18"/>
  <c r="D11" i="6"/>
  <c r="K11" s="1"/>
  <c r="F21" i="5"/>
  <c r="C22"/>
  <c r="C23" s="1"/>
  <c r="C24" s="1"/>
  <c r="G20" l="1"/>
  <c r="H19"/>
  <c r="G11" i="6"/>
  <c r="H11" s="1"/>
  <c r="I11" s="1"/>
  <c r="F22" i="5"/>
  <c r="G21" l="1"/>
  <c r="H20"/>
  <c r="B12" i="6"/>
  <c r="F23" i="5"/>
  <c r="E12" i="6" l="1"/>
  <c r="F12" s="1"/>
  <c r="G22" i="5"/>
  <c r="H21"/>
  <c r="D12" i="6"/>
  <c r="K12" s="1"/>
  <c r="C25" i="5"/>
  <c r="F24"/>
  <c r="G23" l="1"/>
  <c r="H22"/>
  <c r="G12" i="6"/>
  <c r="H12" s="1"/>
  <c r="I12" s="1"/>
  <c r="B13" s="1"/>
  <c r="E13" s="1"/>
  <c r="C26" i="5"/>
  <c r="F25"/>
  <c r="G24" l="1"/>
  <c r="H23"/>
  <c r="F13" i="6"/>
  <c r="D13"/>
  <c r="C27" i="5"/>
  <c r="F27" s="1"/>
  <c r="F26"/>
  <c r="G13" i="6" l="1"/>
  <c r="K13"/>
  <c r="G25" i="5"/>
  <c r="H24"/>
  <c r="H13" i="6"/>
  <c r="I13" s="1"/>
  <c r="B14" s="1"/>
  <c r="E14" s="1"/>
  <c r="F14" l="1"/>
  <c r="D14"/>
  <c r="G26" i="5"/>
  <c r="H25"/>
  <c r="G14" i="6" l="1"/>
  <c r="H14" s="1"/>
  <c r="I14" s="1"/>
  <c r="B15" s="1"/>
  <c r="E15" s="1"/>
  <c r="K14"/>
  <c r="G27" i="5"/>
  <c r="H27" s="1"/>
  <c r="H26"/>
  <c r="F15" i="6" l="1"/>
  <c r="D15"/>
  <c r="K15" s="1"/>
  <c r="G15" l="1"/>
  <c r="H15" s="1"/>
  <c r="I15" s="1"/>
  <c r="B16" s="1"/>
  <c r="E16" s="1"/>
  <c r="D16" l="1"/>
  <c r="K16" s="1"/>
  <c r="F16"/>
  <c r="G16" l="1"/>
  <c r="H16" s="1"/>
  <c r="I16" s="1"/>
  <c r="B17" s="1"/>
  <c r="E17" s="1"/>
  <c r="D17" l="1"/>
  <c r="F17"/>
  <c r="K17" l="1"/>
  <c r="G17"/>
  <c r="H17" s="1"/>
  <c r="I17" s="1"/>
  <c r="B18" s="1"/>
  <c r="E18" s="1"/>
  <c r="F18" l="1"/>
  <c r="D18"/>
  <c r="K18" l="1"/>
  <c r="G18"/>
  <c r="H18" s="1"/>
  <c r="I18" s="1"/>
  <c r="B19" s="1"/>
  <c r="E19" s="1"/>
  <c r="F19" l="1"/>
  <c r="D19"/>
  <c r="G19" l="1"/>
  <c r="H19" s="1"/>
  <c r="I19" s="1"/>
  <c r="B20" s="1"/>
  <c r="E20" s="1"/>
  <c r="K19"/>
  <c r="F20" l="1"/>
  <c r="D20"/>
  <c r="K20" l="1"/>
  <c r="G20"/>
  <c r="H20" s="1"/>
  <c r="I20" s="1"/>
  <c r="B21" s="1"/>
  <c r="E21" s="1"/>
  <c r="F21" l="1"/>
  <c r="D21"/>
  <c r="G21" l="1"/>
  <c r="H21" s="1"/>
  <c r="I21" s="1"/>
  <c r="B22" s="1"/>
  <c r="E22" s="1"/>
  <c r="K21"/>
  <c r="F22" l="1"/>
  <c r="D22"/>
  <c r="K22" s="1"/>
  <c r="G22" l="1"/>
  <c r="H22" s="1"/>
  <c r="I22" s="1"/>
  <c r="B23" s="1"/>
  <c r="E23" s="1"/>
  <c r="F23" l="1"/>
  <c r="D23"/>
  <c r="K23" s="1"/>
  <c r="G23" l="1"/>
  <c r="H23" s="1"/>
  <c r="I23" s="1"/>
  <c r="B24" s="1"/>
  <c r="E24" s="1"/>
  <c r="F24" l="1"/>
  <c r="D24"/>
  <c r="K24" s="1"/>
  <c r="G24" l="1"/>
  <c r="H24" s="1"/>
  <c r="I24" s="1"/>
  <c r="B25" s="1"/>
  <c r="E25" s="1"/>
  <c r="F25" l="1"/>
  <c r="D25"/>
  <c r="K25" s="1"/>
  <c r="G25" l="1"/>
  <c r="H25" s="1"/>
  <c r="I25" s="1"/>
  <c r="B26" s="1"/>
  <c r="E26" s="1"/>
  <c r="F26" l="1"/>
  <c r="D26"/>
  <c r="K26" s="1"/>
  <c r="G26" l="1"/>
  <c r="H26" s="1"/>
  <c r="I26" s="1"/>
  <c r="B27" s="1"/>
  <c r="E27" s="1"/>
  <c r="F27" l="1"/>
  <c r="D27"/>
  <c r="K27" l="1"/>
  <c r="G27"/>
  <c r="H27" s="1"/>
  <c r="I27" s="1"/>
  <c r="B1" i="7"/>
  <c r="AL8" s="1"/>
  <c r="J7" l="1"/>
  <c r="D7"/>
  <c r="CN30"/>
  <c r="AS26"/>
  <c r="BB33"/>
  <c r="BP17"/>
  <c r="AK15"/>
  <c r="BV29"/>
  <c r="C15"/>
  <c r="AY7"/>
  <c r="BI7"/>
  <c r="BJ14"/>
  <c r="AF13"/>
  <c r="R20"/>
  <c r="BR18"/>
  <c r="AH20"/>
  <c r="AU29"/>
  <c r="AD7"/>
  <c r="R7"/>
  <c r="CA17"/>
  <c r="BE14"/>
  <c r="CI15"/>
  <c r="P29"/>
  <c r="AD21"/>
  <c r="BX21"/>
  <c r="BL7"/>
  <c r="BH7"/>
  <c r="BS10"/>
  <c r="BM16"/>
  <c r="BQ9"/>
  <c r="W15"/>
  <c r="CE31"/>
  <c r="AH25"/>
  <c r="BX32"/>
  <c r="CC32"/>
  <c r="BO20"/>
  <c r="K26"/>
  <c r="CH25"/>
  <c r="AM11"/>
  <c r="BX28"/>
  <c r="B11"/>
  <c r="CN32"/>
  <c r="E10"/>
  <c r="CF15"/>
  <c r="AB31"/>
  <c r="AQ21"/>
  <c r="CB25"/>
  <c r="M16"/>
  <c r="BM30"/>
  <c r="AF28"/>
  <c r="BC9"/>
  <c r="BN18"/>
  <c r="CN18"/>
  <c r="AZ20"/>
  <c r="N29"/>
  <c r="CS33"/>
  <c r="BF14"/>
  <c r="BU13"/>
  <c r="C31"/>
  <c r="BQ25"/>
  <c r="BK15"/>
  <c r="CC29"/>
  <c r="X31"/>
  <c r="J11"/>
  <c r="K21"/>
  <c r="AB27"/>
  <c r="CR26"/>
  <c r="BQ32"/>
  <c r="AO25"/>
  <c r="AV27"/>
  <c r="BZ28"/>
  <c r="Z11"/>
  <c r="AR25"/>
  <c r="BI24"/>
  <c r="U15"/>
  <c r="CM11"/>
  <c r="CL32"/>
  <c r="AE23"/>
  <c r="R16"/>
  <c r="AW33"/>
  <c r="BW16"/>
  <c r="AY16"/>
  <c r="Q14"/>
  <c r="BL12"/>
  <c r="BT14"/>
  <c r="CS30"/>
  <c r="I16"/>
  <c r="W18"/>
  <c r="B16"/>
  <c r="AM19"/>
  <c r="P14"/>
  <c r="CA23"/>
  <c r="AE22"/>
  <c r="BW13"/>
  <c r="CH15"/>
  <c r="CM32"/>
  <c r="BK22"/>
  <c r="BE18"/>
  <c r="AV30"/>
  <c r="L22"/>
  <c r="CG19"/>
  <c r="CL9"/>
  <c r="CN10"/>
  <c r="N13"/>
  <c r="CK11"/>
  <c r="CP24"/>
  <c r="BH23"/>
  <c r="Y14"/>
  <c r="BC11"/>
  <c r="W31"/>
  <c r="BQ22"/>
  <c r="BC28"/>
  <c r="CH22"/>
  <c r="AF19"/>
  <c r="T14"/>
  <c r="BX33"/>
  <c r="BO8"/>
  <c r="BS17"/>
  <c r="K27"/>
  <c r="Q12"/>
  <c r="AM13"/>
  <c r="AV22"/>
  <c r="Q15"/>
  <c r="BL22"/>
  <c r="AQ27"/>
  <c r="T11"/>
  <c r="AE29"/>
  <c r="BM28"/>
  <c r="X21"/>
  <c r="C9"/>
  <c r="E31"/>
  <c r="CR24"/>
  <c r="Z19"/>
  <c r="BY22"/>
  <c r="BL18"/>
  <c r="BU19"/>
  <c r="BN11"/>
  <c r="AK30"/>
  <c r="AA8"/>
  <c r="BF33"/>
  <c r="M24"/>
  <c r="CO24"/>
  <c r="Q31"/>
  <c r="AX10"/>
  <c r="AZ18"/>
  <c r="BN9"/>
  <c r="AA25"/>
  <c r="M32"/>
  <c r="BF18"/>
  <c r="BN19"/>
  <c r="AR29"/>
  <c r="S24"/>
  <c r="K18"/>
  <c r="K30"/>
  <c r="BM22"/>
  <c r="AN26"/>
  <c r="CO15"/>
  <c r="BM13"/>
  <c r="CK32"/>
  <c r="W33"/>
  <c r="BT18"/>
  <c r="B20"/>
  <c r="CK22"/>
  <c r="BS29"/>
  <c r="BS27"/>
  <c r="BU15"/>
  <c r="CC11"/>
  <c r="BM29"/>
  <c r="CF33"/>
  <c r="AC13"/>
  <c r="BR16"/>
  <c r="CD9"/>
  <c r="CD12"/>
  <c r="BS33"/>
  <c r="BY28"/>
  <c r="O16"/>
  <c r="AQ11"/>
  <c r="AY23"/>
  <c r="AC9"/>
  <c r="AD28"/>
  <c r="Q25"/>
  <c r="BP20"/>
  <c r="AJ26"/>
  <c r="CG29"/>
  <c r="AM7"/>
  <c r="CQ7"/>
  <c r="CO7"/>
  <c r="F7"/>
  <c r="AP7"/>
  <c r="X7"/>
  <c r="AI7"/>
  <c r="W7"/>
  <c r="C7"/>
  <c r="BP7"/>
  <c r="CC7"/>
  <c r="BB7"/>
  <c r="AZ7"/>
  <c r="AR7"/>
  <c r="BC7"/>
  <c r="H33"/>
  <c r="BD7"/>
  <c r="AZ11"/>
  <c r="AN22"/>
  <c r="B33"/>
  <c r="CT25"/>
  <c r="Y11"/>
  <c r="BU11"/>
  <c r="CG32"/>
  <c r="CG21"/>
  <c r="N32"/>
  <c r="O29"/>
  <c r="CC31"/>
  <c r="AX11"/>
  <c r="CA16"/>
  <c r="CB10"/>
  <c r="AM17"/>
  <c r="BL27"/>
  <c r="CF12"/>
  <c r="AB23"/>
  <c r="BK8"/>
  <c r="CJ13"/>
  <c r="AQ23"/>
  <c r="Q24"/>
  <c r="CU26"/>
  <c r="AC27"/>
  <c r="AC12"/>
  <c r="W30"/>
  <c r="BI29"/>
  <c r="V16"/>
  <c r="CW10"/>
  <c r="CF9"/>
  <c r="Y23"/>
  <c r="BQ16"/>
  <c r="C24"/>
  <c r="BM9"/>
  <c r="AO9"/>
  <c r="AF8"/>
  <c r="K17"/>
  <c r="G26"/>
  <c r="CI31"/>
  <c r="BB15"/>
  <c r="AX15"/>
  <c r="B14"/>
  <c r="K31"/>
  <c r="AN9"/>
  <c r="CJ12"/>
  <c r="BS14"/>
  <c r="BE8"/>
  <c r="AD19"/>
  <c r="BD31"/>
  <c r="BP23"/>
  <c r="BX23"/>
  <c r="BC26"/>
  <c r="AP27"/>
  <c r="X32"/>
  <c r="AE16"/>
  <c r="T10"/>
  <c r="BV27"/>
  <c r="V18"/>
  <c r="AT13"/>
  <c r="BB12"/>
  <c r="AO28"/>
  <c r="BT21"/>
  <c r="BS32"/>
  <c r="AN32"/>
  <c r="CQ33"/>
  <c r="CE32"/>
  <c r="AX32"/>
  <c r="BW9"/>
  <c r="BM10"/>
  <c r="CT19"/>
  <c r="AO33"/>
  <c r="AK19"/>
  <c r="BV9"/>
  <c r="AR33"/>
  <c r="CP33"/>
  <c r="V24"/>
  <c r="AG20"/>
  <c r="CO23"/>
  <c r="CI19"/>
  <c r="BH28"/>
  <c r="CU27"/>
  <c r="AN20"/>
  <c r="BI12"/>
  <c r="BS31"/>
  <c r="CU12"/>
  <c r="BQ30"/>
  <c r="CN26"/>
  <c r="AB21"/>
  <c r="CE30"/>
  <c r="AG24"/>
  <c r="W25"/>
  <c r="AG16"/>
  <c r="L9"/>
  <c r="CE16"/>
  <c r="I26"/>
  <c r="CK30"/>
  <c r="BA13"/>
  <c r="CH9"/>
  <c r="CS12"/>
  <c r="AG26"/>
  <c r="AX25"/>
  <c r="CF28"/>
  <c r="BW22"/>
  <c r="O19"/>
  <c r="CD18"/>
  <c r="CW17"/>
  <c r="AH24"/>
  <c r="BX30"/>
  <c r="CS16"/>
  <c r="CJ18"/>
  <c r="P16"/>
  <c r="AB8"/>
  <c r="BR31"/>
  <c r="Z23"/>
  <c r="AU22"/>
  <c r="AQ18"/>
  <c r="Y33"/>
  <c r="AB29"/>
  <c r="AV13"/>
  <c r="AP19"/>
  <c r="AN14"/>
  <c r="AX27"/>
  <c r="BI16"/>
  <c r="CD29"/>
  <c r="CL12"/>
  <c r="H18"/>
  <c r="L33"/>
  <c r="AO27"/>
  <c r="CN31"/>
  <c r="AW13"/>
  <c r="BI27"/>
  <c r="AP9"/>
  <c r="V19"/>
  <c r="AR27"/>
  <c r="T30"/>
  <c r="BN10"/>
  <c r="AM18"/>
  <c r="CP20"/>
  <c r="E30"/>
  <c r="BF23"/>
  <c r="BE25"/>
  <c r="BV28"/>
  <c r="CE12"/>
  <c r="S31"/>
  <c r="AO11"/>
  <c r="AU18"/>
  <c r="AC21"/>
  <c r="AM20"/>
  <c r="BG16"/>
  <c r="L15"/>
  <c r="CD14"/>
  <c r="I32"/>
  <c r="BS23"/>
  <c r="T22"/>
  <c r="BB29"/>
  <c r="CH28"/>
  <c r="AK20"/>
  <c r="BF16"/>
  <c r="BN32"/>
  <c r="AQ10"/>
  <c r="I18"/>
  <c r="AE13"/>
  <c r="L20"/>
  <c r="H23"/>
  <c r="BO31"/>
  <c r="CN22"/>
  <c r="CM33"/>
  <c r="CU10"/>
  <c r="BG19"/>
  <c r="F20"/>
  <c r="BL32"/>
  <c r="X23"/>
  <c r="AL17"/>
  <c r="BO28"/>
  <c r="W10"/>
  <c r="BJ30"/>
  <c r="G28"/>
  <c r="AC22"/>
  <c r="CL26"/>
  <c r="BE29"/>
  <c r="BC32"/>
  <c r="CF23"/>
  <c r="BA17"/>
  <c r="BO32"/>
  <c r="CC8"/>
  <c r="CB15"/>
  <c r="BX17"/>
  <c r="H27"/>
  <c r="BC21"/>
  <c r="CL8"/>
  <c r="BH33"/>
  <c r="AK16"/>
  <c r="BN27"/>
  <c r="CA19"/>
  <c r="CM22"/>
  <c r="CT14"/>
  <c r="CW33"/>
  <c r="BY30"/>
  <c r="AF27"/>
  <c r="AX14"/>
  <c r="T8"/>
  <c r="L7"/>
  <c r="CW7"/>
  <c r="K7"/>
  <c r="CM7"/>
  <c r="AF7"/>
  <c r="CJ7"/>
  <c r="CF7"/>
  <c r="CB7"/>
  <c r="AA7"/>
  <c r="BV7"/>
  <c r="BN7"/>
  <c r="BS7"/>
  <c r="O7"/>
  <c r="CK7"/>
  <c r="CV31"/>
  <c r="BU31"/>
  <c r="CG20"/>
  <c r="AH10"/>
  <c r="BB23"/>
  <c r="CA25"/>
  <c r="AD10"/>
  <c r="BG20"/>
  <c r="T18"/>
  <c r="AO24"/>
  <c r="CT33"/>
  <c r="R10"/>
  <c r="O33"/>
  <c r="CA15"/>
  <c r="R31"/>
  <c r="BC20"/>
  <c r="CD22"/>
  <c r="CV11"/>
  <c r="AU8"/>
  <c r="CT13"/>
  <c r="BB24"/>
  <c r="AR28"/>
  <c r="CH27"/>
  <c r="BY26"/>
  <c r="BL26"/>
  <c r="CQ10"/>
  <c r="D19"/>
  <c r="CL21"/>
  <c r="BF15"/>
  <c r="BY27"/>
  <c r="U16"/>
  <c r="BK18"/>
  <c r="T31"/>
  <c r="AK10"/>
  <c r="CH20"/>
  <c r="I19"/>
  <c r="AQ31"/>
  <c r="BE12"/>
  <c r="D26"/>
  <c r="Z26"/>
  <c r="AV10"/>
  <c r="BV21"/>
  <c r="CS11"/>
  <c r="L12"/>
  <c r="D10"/>
  <c r="BH11"/>
  <c r="CC22"/>
  <c r="BR21"/>
  <c r="CM20"/>
  <c r="AE8"/>
  <c r="AE15"/>
  <c r="BM32"/>
  <c r="T16"/>
  <c r="I25"/>
  <c r="CE9"/>
  <c r="M26"/>
  <c r="Q9"/>
  <c r="CC10"/>
  <c r="BX7"/>
  <c r="AG7"/>
  <c r="AK7"/>
  <c r="BL14"/>
  <c r="AY30"/>
  <c r="O22"/>
  <c r="BN8"/>
  <c r="BU21"/>
  <c r="BS20"/>
  <c r="T26"/>
  <c r="AI25"/>
  <c r="AB26"/>
  <c r="AJ9"/>
  <c r="D31"/>
  <c r="AU13"/>
  <c r="G16"/>
  <c r="BG24"/>
  <c r="BB20"/>
  <c r="AS32"/>
  <c r="CI11"/>
  <c r="CM29"/>
  <c r="X17"/>
  <c r="R23"/>
  <c r="BP31"/>
  <c r="CG27"/>
  <c r="CC26"/>
  <c r="CS26"/>
  <c r="CV23"/>
  <c r="CG28"/>
  <c r="AZ21"/>
  <c r="BP29"/>
  <c r="CF32"/>
  <c r="AW23"/>
  <c r="AX7"/>
  <c r="CH7"/>
  <c r="CA7"/>
  <c r="B7"/>
  <c r="AS7"/>
  <c r="BM7"/>
  <c r="BW7"/>
  <c r="BF7"/>
  <c r="AW31"/>
  <c r="BB8"/>
  <c r="W19"/>
  <c r="AW25"/>
  <c r="I15"/>
  <c r="BW31"/>
  <c r="CP19"/>
  <c r="AL26"/>
  <c r="AC17"/>
  <c r="CG17"/>
  <c r="BL24"/>
  <c r="U13"/>
  <c r="AP30"/>
  <c r="Q23"/>
  <c r="X11"/>
  <c r="CR27"/>
  <c r="BX18"/>
  <c r="CC27"/>
  <c r="BH21"/>
  <c r="CH16"/>
  <c r="BN20"/>
  <c r="AE9"/>
  <c r="AI17"/>
  <c r="AN8"/>
  <c r="CR12"/>
  <c r="AY22"/>
  <c r="AH19"/>
  <c r="BA11"/>
  <c r="AS21"/>
  <c r="U28"/>
  <c r="AZ13"/>
  <c r="M11"/>
  <c r="AP10"/>
  <c r="BT11"/>
  <c r="K19"/>
  <c r="AV15"/>
  <c r="BK17"/>
  <c r="CE29"/>
  <c r="E27"/>
  <c r="K29"/>
  <c r="AI28"/>
  <c r="CP18"/>
  <c r="CJ28"/>
  <c r="AT16"/>
  <c r="Y20"/>
  <c r="BG9"/>
  <c r="CA22"/>
  <c r="CJ10"/>
  <c r="Y18"/>
  <c r="BO21"/>
  <c r="AV18"/>
  <c r="CK19"/>
  <c r="AW22"/>
  <c r="AB12"/>
  <c r="CB8"/>
  <c r="AA9"/>
  <c r="I27"/>
  <c r="P7"/>
  <c r="AV7"/>
  <c r="Z7"/>
  <c r="AE7"/>
  <c r="K22"/>
  <c r="Q32"/>
  <c r="AL21"/>
  <c r="AD22"/>
  <c r="CA18"/>
  <c r="H15"/>
  <c r="G13"/>
  <c r="BK30"/>
  <c r="CD23"/>
  <c r="CF8"/>
  <c r="AG33"/>
  <c r="M10"/>
  <c r="F24"/>
  <c r="CU25"/>
  <c r="K16"/>
  <c r="CV7"/>
  <c r="BO7"/>
  <c r="CL7"/>
  <c r="BZ7"/>
  <c r="BG7"/>
  <c r="Q7"/>
  <c r="AL7"/>
  <c r="N7"/>
  <c r="E28"/>
  <c r="BE16"/>
  <c r="CT16"/>
  <c r="BN28"/>
  <c r="BZ30"/>
  <c r="P18"/>
  <c r="CW11"/>
  <c r="AE26"/>
  <c r="BK31"/>
  <c r="CG9"/>
  <c r="AK11"/>
  <c r="Z24"/>
  <c r="CL22"/>
  <c r="L27"/>
  <c r="BE26"/>
  <c r="CQ25"/>
  <c r="CK12"/>
  <c r="BB32"/>
  <c r="BJ22"/>
  <c r="CW16"/>
  <c r="CP22"/>
  <c r="CH13"/>
  <c r="AW16"/>
  <c r="AX24"/>
  <c r="AP22"/>
  <c r="BK24"/>
  <c r="L17"/>
  <c r="AG28"/>
  <c r="AT11"/>
  <c r="AI33"/>
  <c r="AK25"/>
  <c r="AQ9"/>
  <c r="AH27"/>
  <c r="BU8"/>
  <c r="N31"/>
  <c r="BH20"/>
  <c r="AM29"/>
  <c r="BA10"/>
  <c r="CK15"/>
  <c r="AT24"/>
  <c r="BE11"/>
  <c r="U17"/>
  <c r="AX17"/>
  <c r="CV8"/>
  <c r="W16"/>
  <c r="BR29"/>
  <c r="BH22"/>
  <c r="CR31"/>
  <c r="AJ19"/>
  <c r="G23"/>
  <c r="B21"/>
  <c r="BS28"/>
  <c r="T32"/>
  <c r="CI16"/>
  <c r="BQ14"/>
  <c r="BA24"/>
  <c r="CD19"/>
  <c r="Y16"/>
  <c r="BR13"/>
  <c r="AG25"/>
  <c r="CE14"/>
  <c r="BQ31"/>
  <c r="AG12"/>
  <c r="BW11"/>
  <c r="CE18"/>
  <c r="Y29"/>
  <c r="CV14"/>
  <c r="BS11"/>
  <c r="BJ10"/>
  <c r="BZ16"/>
  <c r="BU16"/>
  <c r="AR14"/>
  <c r="AZ10"/>
  <c r="CS20"/>
  <c r="Z14"/>
  <c r="AQ22"/>
  <c r="AE25"/>
  <c r="AO8"/>
  <c r="BX14"/>
  <c r="CH26"/>
  <c r="BB28"/>
  <c r="AR18"/>
  <c r="K15"/>
  <c r="U25"/>
  <c r="K25"/>
  <c r="CE10"/>
  <c r="H30"/>
  <c r="N9"/>
  <c r="CC14"/>
  <c r="CM24"/>
  <c r="BR33"/>
  <c r="H21"/>
  <c r="CM21"/>
  <c r="D14"/>
  <c r="F8"/>
  <c r="CC28"/>
  <c r="CI27"/>
  <c r="AF18"/>
  <c r="Z10"/>
  <c r="CN9"/>
  <c r="CR23"/>
  <c r="U24"/>
  <c r="BK21"/>
  <c r="M29"/>
  <c r="D8"/>
  <c r="D18"/>
  <c r="AL11"/>
  <c r="AS28"/>
  <c r="CF13"/>
  <c r="AG29"/>
  <c r="I20"/>
  <c r="BE20"/>
  <c r="O11"/>
  <c r="AF26"/>
  <c r="AH28"/>
  <c r="CP10"/>
  <c r="BB10"/>
  <c r="E23"/>
  <c r="L10"/>
  <c r="AW9"/>
  <c r="BK28"/>
  <c r="CE19"/>
  <c r="AA23"/>
  <c r="BQ26"/>
  <c r="CB16"/>
  <c r="W22"/>
  <c r="BI8"/>
  <c r="H22"/>
  <c r="O12"/>
  <c r="CM13"/>
  <c r="AZ30"/>
  <c r="BP15"/>
  <c r="S16"/>
  <c r="W20"/>
  <c r="AZ16"/>
  <c r="CU8"/>
  <c r="M31"/>
  <c r="CI9"/>
  <c r="AT22"/>
  <c r="BC22"/>
  <c r="M21"/>
  <c r="AY27"/>
  <c r="K13"/>
  <c r="BL25"/>
  <c r="CC16"/>
  <c r="BV23"/>
  <c r="BG12"/>
  <c r="BA29"/>
  <c r="BO30"/>
  <c r="BA20"/>
  <c r="S20"/>
  <c r="CJ25"/>
  <c r="CD8"/>
  <c r="L29"/>
  <c r="AZ33"/>
  <c r="AA33"/>
  <c r="CJ31"/>
  <c r="BJ29"/>
  <c r="BA23"/>
  <c r="S13"/>
  <c r="CG10"/>
  <c r="L11"/>
  <c r="C21"/>
  <c r="Q17"/>
  <c r="CJ17"/>
  <c r="CR16"/>
  <c r="AU15"/>
  <c r="Z21"/>
  <c r="BQ20"/>
  <c r="BX11"/>
  <c r="BP30"/>
  <c r="BC25"/>
  <c r="Z17"/>
  <c r="CL16"/>
  <c r="CT31"/>
  <c r="CU33"/>
  <c r="AM33"/>
  <c r="AJ13"/>
  <c r="AV8"/>
  <c r="BC15"/>
  <c r="CR22"/>
  <c r="AD30"/>
  <c r="CI29"/>
  <c r="AQ20"/>
  <c r="U26"/>
  <c r="S9"/>
  <c r="AJ18"/>
  <c r="E12"/>
  <c r="CV25"/>
  <c r="G27"/>
  <c r="N19"/>
  <c r="AX8"/>
  <c r="CL14"/>
  <c r="AX26"/>
  <c r="CM28"/>
  <c r="M8"/>
  <c r="BX27"/>
  <c r="BP24"/>
  <c r="I13"/>
  <c r="F30"/>
  <c r="CO12"/>
  <c r="CI25"/>
  <c r="AB22"/>
  <c r="BM8"/>
  <c r="N30"/>
  <c r="CO25"/>
  <c r="BT30"/>
  <c r="X20"/>
  <c r="AL32"/>
  <c r="BQ8"/>
  <c r="BT25"/>
  <c r="BI10"/>
  <c r="BD8"/>
  <c r="CK24"/>
  <c r="BN26"/>
  <c r="AK14"/>
  <c r="BQ19"/>
  <c r="BV8"/>
  <c r="AP8"/>
  <c r="AJ11"/>
  <c r="F9"/>
  <c r="L18"/>
  <c r="CI23"/>
  <c r="AV20"/>
  <c r="CD13"/>
  <c r="BH27"/>
  <c r="CB11"/>
  <c r="BY21"/>
  <c r="CU30"/>
  <c r="BS30"/>
  <c r="T25"/>
  <c r="CS9"/>
  <c r="AF23"/>
  <c r="BO27"/>
  <c r="K23"/>
  <c r="BD21"/>
  <c r="P28"/>
  <c r="AF14"/>
  <c r="N25"/>
  <c r="BB14"/>
  <c r="BJ31"/>
  <c r="BJ32"/>
  <c r="CE13"/>
  <c r="BH19"/>
  <c r="BO12"/>
  <c r="BW10"/>
  <c r="M33"/>
  <c r="AB11"/>
  <c r="BI22"/>
  <c r="BI31"/>
  <c r="BF8"/>
  <c r="CV10"/>
  <c r="AX19"/>
  <c r="CG12"/>
  <c r="AY18"/>
  <c r="BB19"/>
  <c r="AK23"/>
  <c r="AR19"/>
  <c r="BC19"/>
  <c r="CP31"/>
  <c r="D23"/>
  <c r="CI32"/>
  <c r="BZ14"/>
  <c r="BW24"/>
  <c r="AG18"/>
  <c r="AW14"/>
  <c r="BT15"/>
  <c r="BR32"/>
  <c r="CR8"/>
  <c r="CG8"/>
  <c r="CM19"/>
  <c r="CJ29"/>
  <c r="AC26"/>
  <c r="BJ20"/>
  <c r="BI25"/>
  <c r="CB21"/>
  <c r="CG24"/>
  <c r="BX16"/>
  <c r="AZ17"/>
  <c r="BU30"/>
  <c r="CT30"/>
  <c r="U33"/>
  <c r="BH13"/>
  <c r="CP26"/>
  <c r="AO31"/>
  <c r="AK31"/>
  <c r="B27"/>
  <c r="E29"/>
  <c r="Y31"/>
  <c r="U31"/>
  <c r="H11"/>
  <c r="D30"/>
  <c r="F26"/>
  <c r="AK8"/>
  <c r="BZ23"/>
  <c r="BR12"/>
  <c r="C14"/>
  <c r="C11"/>
  <c r="AY32"/>
  <c r="AQ32"/>
  <c r="BB30"/>
  <c r="BY15"/>
  <c r="S32"/>
  <c r="K32"/>
  <c r="V13"/>
  <c r="CD28"/>
  <c r="CQ11"/>
  <c r="P20"/>
  <c r="CD21"/>
  <c r="O26"/>
  <c r="F31"/>
  <c r="Y9"/>
  <c r="P32"/>
  <c r="CJ11"/>
  <c r="CP32"/>
  <c r="AP15"/>
  <c r="CU24"/>
  <c r="BQ10"/>
  <c r="BK14"/>
  <c r="CT18"/>
  <c r="CV19"/>
  <c r="CF27"/>
  <c r="E26"/>
  <c r="CL11"/>
  <c r="P23"/>
  <c r="G33"/>
  <c r="AY31"/>
  <c r="BZ9"/>
  <c r="AY24"/>
  <c r="D29"/>
  <c r="AH30"/>
  <c r="BZ29"/>
  <c r="CM8"/>
  <c r="K20"/>
  <c r="CS13"/>
  <c r="AJ20"/>
  <c r="BS9"/>
  <c r="G18"/>
  <c r="CQ19"/>
  <c r="AV17"/>
  <c r="BD33"/>
  <c r="AV33"/>
  <c r="BF32"/>
  <c r="AL25"/>
  <c r="X33"/>
  <c r="P33"/>
  <c r="Z32"/>
  <c r="N27"/>
  <c r="BU20"/>
  <c r="BK9"/>
  <c r="AV25"/>
  <c r="BD29"/>
  <c r="BX29"/>
  <c r="N33"/>
  <c r="T27"/>
  <c r="BN33"/>
  <c r="BJ33"/>
  <c r="BD32"/>
  <c r="O27"/>
  <c r="AX33"/>
  <c r="AT33"/>
  <c r="CS32"/>
  <c r="AS23"/>
  <c r="CK29"/>
  <c r="CK18"/>
  <c r="R15"/>
  <c r="CQ27"/>
  <c r="BD26"/>
  <c r="CG33"/>
  <c r="D24"/>
  <c r="AT26"/>
  <c r="AI29"/>
  <c r="V28"/>
  <c r="AG14"/>
  <c r="N12"/>
  <c r="Q20"/>
  <c r="CO27"/>
  <c r="AL28"/>
  <c r="V22"/>
  <c r="BM21"/>
  <c r="AS12"/>
  <c r="L19"/>
  <c r="CB29"/>
  <c r="AE30"/>
  <c r="BA27"/>
  <c r="Y13"/>
  <c r="BO15"/>
  <c r="CP23"/>
  <c r="AP24"/>
  <c r="AC15"/>
  <c r="Z28"/>
  <c r="CP9"/>
  <c r="Z22"/>
  <c r="O8"/>
  <c r="AM21"/>
  <c r="BC17"/>
  <c r="AJ30"/>
  <c r="CN13"/>
  <c r="BB21"/>
  <c r="CN17"/>
  <c r="BK32"/>
  <c r="I29"/>
  <c r="AE32"/>
  <c r="CE25"/>
  <c r="CG22"/>
  <c r="BB25"/>
  <c r="CN24"/>
  <c r="AJ32"/>
  <c r="I9"/>
  <c r="CW32"/>
  <c r="U10"/>
  <c r="CB23"/>
  <c r="AM12"/>
  <c r="CE20"/>
  <c r="CM18"/>
  <c r="U18"/>
  <c r="BX24"/>
  <c r="AY12"/>
  <c r="AQ12"/>
  <c r="BL29"/>
  <c r="U27"/>
  <c r="BY10"/>
  <c r="BB22"/>
  <c r="AN16"/>
  <c r="BL11"/>
  <c r="L32"/>
  <c r="AS15"/>
  <c r="AS25"/>
  <c r="BM19"/>
  <c r="AT32"/>
  <c r="M30"/>
  <c r="AD32"/>
  <c r="CO28"/>
  <c r="BI11"/>
  <c r="CW21"/>
  <c r="L21"/>
  <c r="AP20"/>
  <c r="BY23"/>
  <c r="CI13"/>
  <c r="BG15"/>
  <c r="BY13"/>
  <c r="R26"/>
  <c r="BK23"/>
  <c r="BW25"/>
  <c r="BP32"/>
  <c r="AU16"/>
  <c r="CL27"/>
  <c r="Q22"/>
  <c r="CF30"/>
  <c r="AO26"/>
  <c r="Z13"/>
  <c r="BC16"/>
  <c r="CI10"/>
  <c r="AR22"/>
  <c r="Z12"/>
  <c r="AZ8"/>
  <c r="BQ33"/>
  <c r="BL20"/>
  <c r="BA33"/>
  <c r="BA14"/>
  <c r="BM20"/>
  <c r="CH23"/>
  <c r="CB9"/>
  <c r="E33"/>
  <c r="AN21"/>
  <c r="BD25"/>
  <c r="AT23"/>
  <c r="AL23"/>
  <c r="AN27"/>
  <c r="CS8"/>
  <c r="CT15"/>
  <c r="CT11"/>
  <c r="C10"/>
  <c r="AX29"/>
  <c r="V17"/>
  <c r="CV22"/>
  <c r="AD16"/>
  <c r="AT12"/>
  <c r="AS29"/>
  <c r="BY8"/>
  <c r="H19"/>
  <c r="BB17"/>
  <c r="BL8"/>
  <c r="U11"/>
  <c r="L26"/>
  <c r="CO18"/>
  <c r="BP33"/>
  <c r="CF17"/>
  <c r="AJ33"/>
  <c r="AI20"/>
  <c r="AU19"/>
  <c r="CM25"/>
  <c r="CH14"/>
  <c r="BP16"/>
  <c r="W12"/>
  <c r="P19"/>
  <c r="BV13"/>
  <c r="X27"/>
  <c r="AD15"/>
  <c r="BI18"/>
  <c r="CD33"/>
  <c r="C16"/>
  <c r="AI22"/>
  <c r="AE14"/>
  <c r="BW23"/>
  <c r="J9"/>
  <c r="AF31"/>
  <c r="BI26"/>
  <c r="J28"/>
  <c r="AW32"/>
  <c r="BX12"/>
  <c r="CU22"/>
  <c r="R11"/>
  <c r="CS19"/>
  <c r="BZ25"/>
  <c r="R21"/>
  <c r="CJ30"/>
  <c r="V21"/>
  <c r="V29"/>
  <c r="B30"/>
  <c r="AU14"/>
  <c r="AI15"/>
  <c r="BY12"/>
  <c r="BD17"/>
  <c r="BT19"/>
  <c r="AT28"/>
  <c r="AI23"/>
  <c r="AP16"/>
  <c r="CN16"/>
  <c r="BG14"/>
  <c r="J19"/>
  <c r="U22"/>
  <c r="S18"/>
  <c r="CN20"/>
  <c r="AP23"/>
  <c r="BV20"/>
  <c r="CK25"/>
  <c r="CF31"/>
  <c r="D25"/>
  <c r="CB33"/>
  <c r="BP21"/>
  <c r="CJ14"/>
  <c r="BA16"/>
  <c r="BC29"/>
  <c r="BJ23"/>
  <c r="CT29"/>
  <c r="AT10"/>
  <c r="B12"/>
  <c r="AT31"/>
  <c r="BP11"/>
  <c r="CR29"/>
  <c r="H8"/>
  <c r="Y8"/>
  <c r="BY24"/>
  <c r="AI13"/>
  <c r="BU12"/>
  <c r="L14"/>
  <c r="U21"/>
  <c r="BF22"/>
  <c r="CW26"/>
  <c r="CH12"/>
  <c r="CW29"/>
  <c r="R9"/>
  <c r="AY21"/>
  <c r="C30"/>
  <c r="BF25"/>
  <c r="CQ17"/>
  <c r="AW28"/>
  <c r="BD11"/>
  <c r="J27"/>
  <c r="AT9"/>
  <c r="AR21"/>
  <c r="L24"/>
  <c r="M9"/>
  <c r="BN13"/>
  <c r="E24"/>
  <c r="CT24"/>
  <c r="Z15"/>
  <c r="AV23"/>
  <c r="AJ21"/>
  <c r="BB26"/>
  <c r="M25"/>
  <c r="I23"/>
  <c r="CU31"/>
  <c r="BH32"/>
  <c r="CW19"/>
  <c r="CO22"/>
  <c r="BT31"/>
  <c r="B32"/>
  <c r="BO33"/>
  <c r="BW27"/>
  <c r="CR32"/>
  <c r="O15"/>
  <c r="P30"/>
  <c r="CR21"/>
  <c r="R22"/>
  <c r="BT17"/>
  <c r="AU12"/>
  <c r="AC8"/>
  <c r="AC11"/>
  <c r="BE31"/>
  <c r="BH25"/>
  <c r="Y17"/>
  <c r="BV22"/>
  <c r="CD31"/>
  <c r="T19"/>
  <c r="BT26"/>
  <c r="CM27"/>
  <c r="H14"/>
  <c r="BZ26"/>
  <c r="Q19"/>
  <c r="BO16"/>
  <c r="AK27"/>
  <c r="BF9"/>
  <c r="BY33"/>
  <c r="Y26"/>
  <c r="BV11"/>
  <c r="AL20"/>
  <c r="AN13"/>
  <c r="J13"/>
  <c r="BS22"/>
  <c r="BW20"/>
  <c r="CW14"/>
  <c r="BP18"/>
  <c r="AW24"/>
  <c r="AG13"/>
  <c r="BF24"/>
  <c r="F33"/>
  <c r="N26"/>
  <c r="I22"/>
  <c r="BZ19"/>
  <c r="AY29"/>
  <c r="W32"/>
  <c r="AD26"/>
  <c r="CQ28"/>
  <c r="AP13"/>
  <c r="BI23"/>
  <c r="I17"/>
  <c r="BH12"/>
  <c r="CS21"/>
  <c r="CF21"/>
  <c r="V27"/>
  <c r="W8"/>
  <c r="AS20"/>
  <c r="AL29"/>
  <c r="BF29"/>
  <c r="CN29"/>
  <c r="AN29"/>
  <c r="B31"/>
  <c r="AP25"/>
  <c r="M27"/>
  <c r="N20"/>
  <c r="BC30"/>
  <c r="CF26"/>
  <c r="AF15"/>
  <c r="CT10"/>
  <c r="X22"/>
  <c r="AW19"/>
  <c r="AV19"/>
  <c r="G8"/>
  <c r="AJ29"/>
  <c r="BG26"/>
  <c r="CA10"/>
  <c r="G15"/>
  <c r="CB13"/>
  <c r="AM8"/>
  <c r="CD20"/>
  <c r="BV19"/>
  <c r="BE32"/>
  <c r="AO32"/>
  <c r="AG22"/>
  <c r="AF29"/>
  <c r="CH19"/>
  <c r="BG31"/>
  <c r="CD25"/>
  <c r="BZ12"/>
  <c r="AU21"/>
  <c r="CV16"/>
  <c r="AD11"/>
  <c r="AR26"/>
  <c r="CD30"/>
  <c r="CL30"/>
  <c r="CQ18"/>
  <c r="D13"/>
  <c r="BH18"/>
  <c r="AT14"/>
  <c r="BQ11"/>
  <c r="P25"/>
  <c r="BL31"/>
  <c r="K10"/>
  <c r="R28"/>
  <c r="AZ19"/>
  <c r="AC19"/>
  <c r="BP8"/>
  <c r="P13"/>
  <c r="CK8"/>
  <c r="M17"/>
  <c r="CU20"/>
  <c r="CW31"/>
  <c r="AX23"/>
  <c r="V15"/>
  <c r="AV21"/>
  <c r="E9"/>
  <c r="CT21"/>
  <c r="CE8"/>
  <c r="AB15"/>
  <c r="CW9"/>
  <c r="BC18"/>
  <c r="AS24"/>
  <c r="AJ17"/>
  <c r="AA12"/>
  <c r="AX20"/>
  <c r="AM23"/>
  <c r="D12"/>
  <c r="BZ31"/>
  <c r="CO8"/>
  <c r="AW15"/>
  <c r="AT29"/>
  <c r="F16"/>
  <c r="L23"/>
  <c r="AM25"/>
  <c r="AE11"/>
  <c r="CQ13"/>
  <c r="BO22"/>
  <c r="BG29"/>
  <c r="Y15"/>
  <c r="AH8"/>
  <c r="X29"/>
  <c r="BH24"/>
  <c r="BK20"/>
  <c r="AO23"/>
  <c r="AL16"/>
  <c r="V32"/>
  <c r="AX21"/>
  <c r="V31"/>
  <c r="AQ25"/>
  <c r="CI18"/>
  <c r="BQ29"/>
  <c r="BA21"/>
  <c r="H29"/>
  <c r="AE21"/>
  <c r="CV15"/>
  <c r="BN29"/>
  <c r="BI21"/>
  <c r="CU23"/>
  <c r="AF21"/>
  <c r="G24"/>
  <c r="CV27"/>
  <c r="S19"/>
  <c r="AQ8"/>
  <c r="F17"/>
  <c r="AB17"/>
  <c r="CS14"/>
  <c r="Q13"/>
  <c r="BQ12"/>
  <c r="CP8"/>
  <c r="CH31"/>
  <c r="AZ23"/>
  <c r="AP14"/>
  <c r="CB12"/>
  <c r="CC15"/>
  <c r="CB28"/>
  <c r="J21"/>
  <c r="N23"/>
  <c r="CF16"/>
  <c r="CR15"/>
  <c r="AW29"/>
  <c r="V30"/>
  <c r="CJ19"/>
  <c r="AC31"/>
  <c r="AJ31"/>
  <c r="AA26"/>
  <c r="CB30"/>
  <c r="BT32"/>
  <c r="BI20"/>
  <c r="CP11"/>
  <c r="BH10"/>
  <c r="BP9"/>
  <c r="BG25"/>
  <c r="BR15"/>
  <c r="CV12"/>
  <c r="M14"/>
  <c r="BF19"/>
  <c r="AU17"/>
  <c r="CR18"/>
  <c r="CQ9"/>
  <c r="BM18"/>
  <c r="CU11"/>
  <c r="B29"/>
  <c r="AO17"/>
  <c r="BP27"/>
  <c r="Y21"/>
  <c r="CJ22"/>
  <c r="AM9"/>
  <c r="BV32"/>
  <c r="AG30"/>
  <c r="AD9"/>
  <c r="AA13"/>
  <c r="AJ22"/>
  <c r="BP10"/>
  <c r="BG10"/>
  <c r="BS13"/>
  <c r="AD13"/>
  <c r="BN21"/>
  <c r="AL10"/>
  <c r="AB16"/>
  <c r="BR10"/>
  <c r="AK13"/>
  <c r="G29"/>
  <c r="U8"/>
  <c r="BZ32"/>
  <c r="CF24"/>
  <c r="CC17"/>
  <c r="CK33"/>
  <c r="M23"/>
  <c r="BF21"/>
  <c r="Q26"/>
  <c r="CN28"/>
  <c r="CA20"/>
  <c r="B22"/>
  <c r="AP32"/>
  <c r="BF12"/>
  <c r="T13"/>
  <c r="BV10"/>
  <c r="G9"/>
  <c r="CO21"/>
  <c r="AD12"/>
  <c r="AX12"/>
  <c r="BM14"/>
  <c r="BV26"/>
  <c r="CF14"/>
  <c r="AI21"/>
  <c r="BZ10"/>
  <c r="BQ24"/>
  <c r="R14"/>
  <c r="CK10"/>
  <c r="CV18"/>
  <c r="CL17"/>
  <c r="AT15"/>
  <c r="BP28"/>
  <c r="AS22"/>
  <c r="J14"/>
  <c r="F12"/>
  <c r="BL19"/>
  <c r="AW8"/>
  <c r="BJ19"/>
  <c r="BS24"/>
  <c r="F29"/>
  <c r="CW28"/>
  <c r="CT8"/>
  <c r="BD23"/>
  <c r="AI14"/>
  <c r="S33"/>
  <c r="CT20"/>
  <c r="CS10"/>
  <c r="AS16"/>
  <c r="BX9"/>
  <c r="BU24"/>
  <c r="CH18"/>
  <c r="P11"/>
  <c r="W27"/>
  <c r="N10"/>
  <c r="CU15"/>
  <c r="Z16"/>
  <c r="S29"/>
  <c r="V25"/>
  <c r="CP13"/>
  <c r="AT27"/>
  <c r="CC24"/>
  <c r="X19"/>
  <c r="BQ13"/>
  <c r="AS18"/>
  <c r="BX8"/>
  <c r="K11"/>
  <c r="AA20"/>
  <c r="CV21"/>
  <c r="BR26"/>
  <c r="BI17"/>
  <c r="AW20"/>
  <c r="C17"/>
  <c r="AU33"/>
  <c r="AQ13"/>
  <c r="CB19"/>
  <c r="AV24"/>
  <c r="AC33"/>
  <c r="G25"/>
  <c r="BW8"/>
  <c r="CD16"/>
  <c r="AA11"/>
  <c r="BT22"/>
  <c r="BC24"/>
  <c r="BV17"/>
  <c r="W28"/>
  <c r="CB32"/>
  <c r="CV9"/>
  <c r="CJ9"/>
  <c r="K24"/>
  <c r="AQ17"/>
  <c r="BX13"/>
  <c r="AT18"/>
  <c r="CL15"/>
  <c r="AO16"/>
  <c r="T20"/>
  <c r="CT9"/>
  <c r="BS12"/>
  <c r="CO26"/>
  <c r="AS31"/>
  <c r="Y12"/>
  <c r="E25"/>
  <c r="O23"/>
  <c r="D9"/>
  <c r="BS16"/>
  <c r="CV30"/>
  <c r="CO30"/>
  <c r="J23"/>
  <c r="BB13"/>
  <c r="AM30"/>
  <c r="BK26"/>
  <c r="AY25"/>
  <c r="AO30"/>
  <c r="Z9"/>
  <c r="U29"/>
  <c r="AE27"/>
  <c r="BB16"/>
  <c r="CL33"/>
  <c r="BF10"/>
  <c r="BU29"/>
  <c r="K12"/>
  <c r="CP12"/>
  <c r="CM10"/>
  <c r="R13"/>
  <c r="AQ26"/>
  <c r="CU28"/>
  <c r="AG17"/>
  <c r="AU28"/>
  <c r="I11"/>
  <c r="AL14"/>
  <c r="CA24"/>
  <c r="AR16"/>
  <c r="CE28"/>
  <c r="Q28"/>
  <c r="CC18"/>
  <c r="P31"/>
  <c r="H20"/>
  <c r="BW26"/>
  <c r="AU31"/>
  <c r="C33"/>
  <c r="AJ25"/>
  <c r="BS15"/>
  <c r="N8"/>
  <c r="BB9"/>
  <c r="CW12"/>
  <c r="AZ27"/>
  <c r="BO26"/>
  <c r="BU17"/>
  <c r="BC12"/>
  <c r="AJ24"/>
  <c r="BF11"/>
  <c r="CG14"/>
  <c r="BO29"/>
  <c r="BR9"/>
  <c r="BX20"/>
  <c r="AZ22"/>
  <c r="BN25"/>
  <c r="CL31"/>
  <c r="G21"/>
  <c r="W17"/>
  <c r="CN14"/>
  <c r="E22"/>
  <c r="D21"/>
  <c r="G30"/>
  <c r="CE11"/>
  <c r="BF20"/>
  <c r="BH17"/>
  <c r="CU29"/>
  <c r="BV25"/>
  <c r="CL25"/>
  <c r="CW20"/>
  <c r="AU10"/>
  <c r="O30"/>
  <c r="Z27"/>
  <c r="CB17"/>
  <c r="BU25"/>
  <c r="AE10"/>
  <c r="AA17"/>
  <c r="CG13"/>
  <c r="H25"/>
  <c r="BJ27"/>
  <c r="BP25"/>
  <c r="CB24"/>
  <c r="CO19"/>
  <c r="CB31"/>
  <c r="BD30"/>
  <c r="CP28"/>
  <c r="AP17"/>
  <c r="CT27"/>
  <c r="S25"/>
  <c r="AQ19"/>
  <c r="BL15"/>
  <c r="F14"/>
  <c r="O25"/>
  <c r="CO13"/>
  <c r="AD17"/>
  <c r="CS28"/>
  <c r="BF26"/>
  <c r="AW27"/>
  <c r="BN16"/>
  <c r="AR13"/>
  <c r="AC18"/>
  <c r="B18"/>
  <c r="AG32"/>
  <c r="AX30"/>
  <c r="B26"/>
  <c r="Q29"/>
  <c r="AH12"/>
  <c r="AF22"/>
  <c r="AV9"/>
  <c r="BR17"/>
  <c r="AY33"/>
  <c r="E8"/>
  <c r="CJ20"/>
  <c r="E11"/>
  <c r="AR10"/>
  <c r="AY17"/>
  <c r="AP11"/>
  <c r="CP25"/>
  <c r="AD20"/>
  <c r="BW14"/>
  <c r="BJ17"/>
  <c r="AU25"/>
  <c r="S14"/>
  <c r="BL23"/>
  <c r="AM14"/>
  <c r="BD15"/>
  <c r="E16"/>
  <c r="BN31"/>
  <c r="AH31"/>
  <c r="AA19"/>
  <c r="AZ32"/>
  <c r="AM31"/>
  <c r="G31"/>
  <c r="BH26"/>
  <c r="CQ32"/>
  <c r="BG33"/>
  <c r="AY20"/>
  <c r="BC27"/>
  <c r="AK22"/>
  <c r="AI18"/>
  <c r="CE23"/>
  <c r="BN30"/>
  <c r="CO17"/>
  <c r="BN22"/>
  <c r="CW25"/>
  <c r="BQ28"/>
  <c r="BA31"/>
  <c r="AZ12"/>
  <c r="AP26"/>
  <c r="P10"/>
  <c r="AO12"/>
  <c r="BY31"/>
  <c r="U14"/>
  <c r="BI9"/>
  <c r="BU18"/>
  <c r="CA30"/>
  <c r="BX10"/>
  <c r="CJ33"/>
  <c r="AB33"/>
  <c r="AZ9"/>
  <c r="M12"/>
  <c r="Q33"/>
  <c r="C20"/>
  <c r="CQ22"/>
  <c r="BC14"/>
  <c r="AO14"/>
  <c r="CP27"/>
  <c r="S27"/>
  <c r="Z18"/>
  <c r="AG23"/>
  <c r="BZ13"/>
  <c r="BY20"/>
  <c r="AT19"/>
  <c r="BV33"/>
  <c r="AP33"/>
  <c r="O24"/>
  <c r="BJ18"/>
  <c r="AN17"/>
  <c r="AA10"/>
  <c r="U20"/>
  <c r="M19"/>
  <c r="AO10"/>
  <c r="CW22"/>
  <c r="CS29"/>
  <c r="CM17"/>
  <c r="AA16"/>
  <c r="AH14"/>
  <c r="X26"/>
  <c r="O28"/>
  <c r="BZ17"/>
  <c r="BS25"/>
  <c r="AW11"/>
  <c r="CA28"/>
  <c r="D16"/>
  <c r="CE24"/>
  <c r="CR30"/>
  <c r="CC30"/>
  <c r="BW21"/>
  <c r="BR24"/>
  <c r="BO19"/>
  <c r="BT12"/>
  <c r="AR23"/>
  <c r="AK26"/>
  <c r="F15"/>
  <c r="P15"/>
  <c r="AN19"/>
  <c r="BN23"/>
  <c r="CQ24"/>
  <c r="AH15"/>
  <c r="CA21"/>
  <c r="CU17"/>
  <c r="BV12"/>
  <c r="O21"/>
  <c r="AK9"/>
  <c r="G22"/>
  <c r="J32"/>
  <c r="AQ16"/>
  <c r="BG32"/>
  <c r="BD12"/>
  <c r="AG31"/>
  <c r="BA32"/>
  <c r="AK32"/>
  <c r="BJ9"/>
  <c r="CJ8"/>
  <c r="AS14"/>
  <c r="X10"/>
  <c r="AA22"/>
  <c r="CT23"/>
  <c r="CV33"/>
  <c r="BD22"/>
  <c r="BO13"/>
  <c r="T21"/>
  <c r="CJ15"/>
  <c r="BS19"/>
  <c r="AB24"/>
  <c r="J18"/>
  <c r="CA9"/>
  <c r="BQ18"/>
  <c r="BG18"/>
  <c r="AQ30"/>
  <c r="X30"/>
  <c r="BR22"/>
  <c r="CP15"/>
  <c r="O13"/>
  <c r="J15"/>
  <c r="CS22"/>
  <c r="J30"/>
  <c r="AD24"/>
  <c r="AD18"/>
  <c r="R19"/>
  <c r="AI30"/>
  <c r="AU24"/>
  <c r="AN11"/>
  <c r="C12"/>
  <c r="H24"/>
  <c r="CD27"/>
  <c r="D15"/>
  <c r="CM12"/>
  <c r="BA18"/>
  <c r="CG25"/>
  <c r="AF32"/>
  <c r="CN33"/>
  <c r="AD27"/>
  <c r="AI24"/>
  <c r="S12"/>
  <c r="CJ32"/>
  <c r="G10"/>
  <c r="V8"/>
  <c r="AY28"/>
  <c r="BD24"/>
  <c r="G20"/>
  <c r="CK16"/>
  <c r="BK19"/>
  <c r="CU9"/>
  <c r="BM33"/>
  <c r="BR8"/>
  <c r="V9"/>
  <c r="O10"/>
  <c r="AX28"/>
  <c r="AQ14"/>
  <c r="L16"/>
  <c r="BX25"/>
  <c r="AF33"/>
  <c r="S26"/>
  <c r="BU22"/>
  <c r="AN23"/>
  <c r="H9"/>
  <c r="BW18"/>
  <c r="AO19"/>
  <c r="AW10"/>
  <c r="BT16"/>
  <c r="AN18"/>
  <c r="AJ28"/>
  <c r="BW12"/>
  <c r="AV16"/>
  <c r="AQ28"/>
  <c r="BG21"/>
  <c r="CC13"/>
  <c r="BA9"/>
  <c r="BW29"/>
  <c r="AG21"/>
  <c r="AI11"/>
  <c r="AU26"/>
  <c r="AG10"/>
  <c r="W13"/>
  <c r="M13"/>
  <c r="AU30"/>
  <c r="AN24"/>
  <c r="AZ14"/>
  <c r="N28"/>
  <c r="BP22"/>
  <c r="AM15"/>
  <c r="G17"/>
  <c r="AX22"/>
  <c r="C29"/>
  <c r="H16"/>
  <c r="BO18"/>
  <c r="H31"/>
  <c r="E32"/>
  <c r="AI8"/>
  <c r="BY9"/>
  <c r="AB19"/>
  <c r="BT10"/>
  <c r="J26"/>
  <c r="CF19"/>
  <c r="AS17"/>
  <c r="BV16"/>
  <c r="BT27"/>
  <c r="AD33"/>
  <c r="CK13"/>
  <c r="B10"/>
  <c r="J8"/>
  <c r="CU32"/>
  <c r="CM16"/>
  <c r="AA32"/>
  <c r="AE17"/>
  <c r="AY14"/>
  <c r="BT8"/>
  <c r="AL12"/>
  <c r="CL24"/>
  <c r="Q21"/>
  <c r="AZ28"/>
  <c r="N18"/>
  <c r="F13"/>
  <c r="CV24"/>
  <c r="CQ14"/>
  <c r="AC16"/>
  <c r="BW15"/>
  <c r="BF17"/>
  <c r="AV12"/>
  <c r="B15"/>
  <c r="AP18"/>
  <c r="BA15"/>
  <c r="AU27"/>
  <c r="BI33"/>
  <c r="AU9"/>
  <c r="BL10"/>
  <c r="BJ11"/>
  <c r="C18"/>
  <c r="AB14"/>
  <c r="K33"/>
  <c r="CK9"/>
  <c r="AL9"/>
  <c r="BV18"/>
  <c r="AA18"/>
  <c r="CD15"/>
  <c r="L8"/>
  <c r="CQ12"/>
  <c r="J33"/>
  <c r="CA12"/>
  <c r="AC32"/>
  <c r="CC23"/>
  <c r="X24"/>
  <c r="N24"/>
  <c r="AS11"/>
  <c r="CK17"/>
  <c r="CJ26"/>
  <c r="BE21"/>
  <c r="CN27"/>
  <c r="R30"/>
  <c r="AZ25"/>
  <c r="AS9"/>
  <c r="AR9"/>
  <c r="BM27"/>
  <c r="AU20"/>
  <c r="CN12"/>
  <c r="CL18"/>
  <c r="CO29"/>
  <c r="AW12"/>
  <c r="AM27"/>
  <c r="C8"/>
  <c r="U19"/>
  <c r="CD32"/>
  <c r="J10"/>
  <c r="CA14"/>
  <c r="Z31"/>
  <c r="BJ8"/>
  <c r="AG15"/>
  <c r="CT12"/>
  <c r="W9"/>
  <c r="CM9"/>
  <c r="BR23"/>
  <c r="AC28"/>
  <c r="CA8"/>
  <c r="CT26"/>
  <c r="BX31"/>
  <c r="BA22"/>
  <c r="AR32"/>
  <c r="BA30"/>
  <c r="T9"/>
  <c r="CV17"/>
  <c r="AH17"/>
  <c r="BX15"/>
  <c r="P22"/>
  <c r="CH32"/>
  <c r="AK29"/>
  <c r="AC20"/>
  <c r="AF17"/>
  <c r="N17"/>
  <c r="CH33"/>
  <c r="AX16"/>
  <c r="CU16"/>
  <c r="AR31"/>
  <c r="T24"/>
  <c r="CS17"/>
  <c r="CV13"/>
  <c r="AB25"/>
  <c r="AT30"/>
  <c r="BG17"/>
  <c r="BO23"/>
  <c r="AI10"/>
  <c r="BB11"/>
  <c r="U32"/>
  <c r="CE15"/>
  <c r="CK28"/>
  <c r="BM15"/>
  <c r="X28"/>
  <c r="AK28"/>
  <c r="BG13"/>
  <c r="BZ18"/>
  <c r="AJ8"/>
  <c r="AT21"/>
  <c r="CP17"/>
  <c r="CU19"/>
  <c r="BG8"/>
  <c r="I28"/>
  <c r="AQ15"/>
  <c r="CK26"/>
  <c r="BZ15"/>
  <c r="BM26"/>
  <c r="AN25"/>
  <c r="CG23"/>
  <c r="AJ15"/>
  <c r="BQ15"/>
  <c r="BD10"/>
  <c r="AL13"/>
  <c r="BH30"/>
  <c r="AQ24"/>
  <c r="BD16"/>
  <c r="B8"/>
  <c r="H28"/>
  <c r="CL19"/>
  <c r="BU32"/>
  <c r="BM31"/>
  <c r="CQ23"/>
  <c r="AO29"/>
  <c r="AY10"/>
  <c r="AA27"/>
  <c r="AN12"/>
  <c r="CF22"/>
  <c r="Y27"/>
  <c r="CE33"/>
  <c r="BI13"/>
  <c r="M20"/>
  <c r="AK17"/>
  <c r="CR19"/>
  <c r="BL9"/>
  <c r="CQ30"/>
  <c r="AE18"/>
  <c r="V23"/>
  <c r="CL28"/>
  <c r="P26"/>
  <c r="AA31"/>
  <c r="CH8"/>
  <c r="BB31"/>
  <c r="V26"/>
  <c r="BZ33"/>
  <c r="CI8"/>
  <c r="CR25"/>
  <c r="BE19"/>
  <c r="M15"/>
  <c r="CO14"/>
  <c r="BZ24"/>
  <c r="F25"/>
  <c r="AA29"/>
  <c r="AO15"/>
  <c r="BK13"/>
  <c r="CS24"/>
  <c r="BM11"/>
  <c r="CG26"/>
  <c r="AV32"/>
  <c r="S11"/>
  <c r="CL13"/>
  <c r="AN15"/>
  <c r="CK23"/>
  <c r="AT17"/>
  <c r="S8"/>
  <c r="CQ31"/>
  <c r="D22"/>
  <c r="AE31"/>
  <c r="O20"/>
  <c r="K8"/>
  <c r="AP29"/>
  <c r="BW32"/>
  <c r="AZ24"/>
  <c r="BF31"/>
  <c r="V14"/>
  <c r="AQ33"/>
  <c r="AI12"/>
  <c r="AA28"/>
  <c r="CR10"/>
  <c r="C25"/>
  <c r="CO9"/>
  <c r="T17"/>
  <c r="CG16"/>
  <c r="W23"/>
  <c r="AH18"/>
  <c r="BD18"/>
  <c r="BA12"/>
  <c r="AW17"/>
  <c r="CD26"/>
  <c r="B23"/>
  <c r="CI17"/>
  <c r="CW18"/>
  <c r="BS21"/>
  <c r="G11"/>
  <c r="AR11"/>
  <c r="AN33"/>
  <c r="AP28"/>
  <c r="CF18"/>
  <c r="BT9"/>
  <c r="O9"/>
  <c r="CN21"/>
  <c r="G14"/>
  <c r="AL30"/>
  <c r="W14"/>
  <c r="AO13"/>
  <c r="R29"/>
  <c r="BE10"/>
  <c r="AM10"/>
  <c r="BH14"/>
  <c r="BB18"/>
  <c r="AI19"/>
  <c r="AF16"/>
  <c r="P8"/>
  <c r="P12"/>
  <c r="BR11"/>
  <c r="AF20"/>
  <c r="BQ21"/>
  <c r="BQ7"/>
  <c r="BY7"/>
  <c r="CI7"/>
  <c r="S7"/>
  <c r="BR7"/>
  <c r="CP7"/>
  <c r="BE7"/>
  <c r="CN7"/>
  <c r="BU7"/>
  <c r="BK7"/>
  <c r="T7"/>
  <c r="U7"/>
  <c r="AW7"/>
  <c r="AQ7"/>
  <c r="AJ7"/>
  <c r="CE7"/>
  <c r="BJ7"/>
  <c r="M7"/>
  <c r="V7"/>
  <c r="CU7"/>
  <c r="AH7"/>
  <c r="CG7"/>
  <c r="AB7"/>
  <c r="G7"/>
  <c r="CD7"/>
  <c r="Y7"/>
  <c r="CR7"/>
  <c r="E7"/>
  <c r="H7"/>
  <c r="AU7"/>
  <c r="AT7"/>
  <c r="BT7"/>
  <c r="AC7"/>
  <c r="CS7"/>
  <c r="AN7"/>
  <c r="I7"/>
  <c r="BA7"/>
  <c r="CT7"/>
  <c r="AO7"/>
  <c r="CF25"/>
  <c r="AG19"/>
  <c r="T33"/>
  <c r="Y30"/>
  <c r="BQ17"/>
  <c r="BR27"/>
  <c r="CO20"/>
  <c r="BE28"/>
  <c r="AL19"/>
  <c r="CF20"/>
  <c r="BM23"/>
  <c r="CC20"/>
  <c r="BW30"/>
  <c r="AH29"/>
  <c r="CM14"/>
  <c r="CR28"/>
  <c r="CN11"/>
  <c r="BO11"/>
  <c r="BG27"/>
  <c r="BU28"/>
  <c r="CE22"/>
  <c r="AW21"/>
  <c r="BK29"/>
  <c r="BY17"/>
  <c r="I24"/>
  <c r="CR33"/>
  <c r="AF12"/>
  <c r="AC10"/>
  <c r="AE20"/>
  <c r="AB18"/>
  <c r="CQ26"/>
  <c r="AV14"/>
  <c r="M18"/>
  <c r="CK31"/>
  <c r="CI33"/>
  <c r="CW27"/>
  <c r="BD14"/>
  <c r="P21"/>
  <c r="CM26"/>
  <c r="CK21"/>
  <c r="CQ15"/>
  <c r="AC29"/>
  <c r="CH10"/>
  <c r="CI24"/>
  <c r="AI9"/>
  <c r="CU14"/>
  <c r="CT17"/>
  <c r="AS19"/>
  <c r="AU32"/>
  <c r="CN25"/>
  <c r="BD19"/>
  <c r="AN31"/>
  <c r="AE28"/>
  <c r="BQ27"/>
  <c r="V10"/>
  <c r="AM24"/>
  <c r="AL18"/>
  <c r="AH22"/>
  <c r="N14"/>
  <c r="CI22"/>
  <c r="CI26"/>
  <c r="CI20"/>
  <c r="CH11"/>
  <c r="CC25"/>
  <c r="CW8"/>
  <c r="G19"/>
  <c r="AF30"/>
  <c r="AY8"/>
  <c r="CS27"/>
  <c r="S21"/>
  <c r="CQ21"/>
  <c r="CM15"/>
  <c r="CB20"/>
  <c r="AY26"/>
  <c r="CQ20"/>
  <c r="CL10"/>
  <c r="CR20"/>
  <c r="BO25"/>
  <c r="P9"/>
  <c r="BL16"/>
  <c r="AP31"/>
  <c r="Y19"/>
  <c r="BM12"/>
  <c r="O31"/>
  <c r="CA31"/>
  <c r="BR19"/>
  <c r="BX22"/>
  <c r="AW18"/>
  <c r="AA24"/>
  <c r="X14"/>
  <c r="CO32"/>
  <c r="BP19"/>
  <c r="AS27"/>
  <c r="CS31"/>
  <c r="AH33"/>
  <c r="X18"/>
  <c r="CW30"/>
  <c r="BC31"/>
  <c r="CW24"/>
  <c r="CB14"/>
  <c r="E19"/>
  <c r="AJ16"/>
  <c r="V12"/>
  <c r="BK25"/>
  <c r="CR17"/>
  <c r="BW19"/>
  <c r="CQ29"/>
  <c r="AX31"/>
  <c r="R32"/>
  <c r="AA21"/>
  <c r="R12"/>
  <c r="BU14"/>
  <c r="J24"/>
  <c r="BO14"/>
  <c r="Q10"/>
  <c r="D32"/>
  <c r="BH31"/>
  <c r="AA14"/>
  <c r="Y25"/>
  <c r="AB20"/>
  <c r="T15"/>
  <c r="BG28"/>
  <c r="AR8"/>
  <c r="AW26"/>
  <c r="AV31"/>
  <c r="I30"/>
  <c r="BA8"/>
  <c r="B13"/>
  <c r="B28"/>
  <c r="H17"/>
  <c r="BI28"/>
  <c r="BE23"/>
  <c r="AN10"/>
  <c r="CN23"/>
  <c r="I10"/>
  <c r="BL33"/>
  <c r="CP30"/>
  <c r="CU18"/>
  <c r="U12"/>
  <c r="AF25"/>
  <c r="T12"/>
  <c r="F28"/>
  <c r="S23"/>
  <c r="AU11"/>
  <c r="F27"/>
  <c r="AJ10"/>
  <c r="F10"/>
  <c r="BE15"/>
  <c r="AY13"/>
  <c r="S22"/>
  <c r="BI30"/>
  <c r="X9"/>
  <c r="Q8"/>
  <c r="CU21"/>
  <c r="CD11"/>
  <c r="AB28"/>
  <c r="CK20"/>
  <c r="AI16"/>
  <c r="BC8"/>
  <c r="H10"/>
  <c r="AT20"/>
  <c r="AJ27"/>
  <c r="CV32"/>
  <c r="AD23"/>
  <c r="AB9"/>
  <c r="BL13"/>
  <c r="BZ8"/>
  <c r="D11"/>
  <c r="AI31"/>
  <c r="AX18"/>
  <c r="BJ15"/>
  <c r="W29"/>
  <c r="AT8"/>
  <c r="BF28"/>
  <c r="Y10"/>
  <c r="AH26"/>
  <c r="Q27"/>
  <c r="X13"/>
  <c r="BF13"/>
  <c r="BN24"/>
  <c r="BS26"/>
  <c r="L13"/>
  <c r="AR12"/>
  <c r="AO20"/>
  <c r="D33"/>
  <c r="BP12"/>
  <c r="AR24"/>
  <c r="AK18"/>
  <c r="I33"/>
  <c r="F23"/>
  <c r="CH17"/>
  <c r="CU13"/>
  <c r="CW23"/>
  <c r="BR28"/>
  <c r="Y32"/>
  <c r="AV26"/>
  <c r="AJ23"/>
  <c r="T23"/>
  <c r="AL15"/>
  <c r="BG11"/>
  <c r="X15"/>
  <c r="BC10"/>
  <c r="BK10"/>
  <c r="AG8"/>
  <c r="I31"/>
  <c r="J17"/>
  <c r="V33"/>
  <c r="AM28"/>
  <c r="CP14"/>
  <c r="CN15"/>
  <c r="CO11"/>
  <c r="I12"/>
  <c r="AM16"/>
  <c r="AZ15"/>
  <c r="AV11"/>
  <c r="BT24"/>
  <c r="BK11"/>
  <c r="AE19"/>
  <c r="F19"/>
  <c r="C27"/>
  <c r="F11"/>
  <c r="E17"/>
  <c r="AK24"/>
  <c r="AB13"/>
  <c r="AB32"/>
  <c r="K9"/>
  <c r="BR20"/>
  <c r="AO22"/>
  <c r="AH11"/>
  <c r="G12"/>
  <c r="CS25"/>
  <c r="F21"/>
  <c r="CC19"/>
  <c r="BY18"/>
  <c r="BA28"/>
  <c r="BD13"/>
  <c r="CE17"/>
  <c r="S30"/>
  <c r="CI21"/>
  <c r="BL21"/>
  <c r="W21"/>
  <c r="CJ16"/>
  <c r="BK12"/>
  <c r="E21"/>
  <c r="AS30"/>
  <c r="BL17"/>
  <c r="BM25"/>
  <c r="BT33"/>
  <c r="CO33"/>
  <c r="CM30"/>
  <c r="Z8"/>
  <c r="BN15"/>
  <c r="S15"/>
  <c r="BP13"/>
  <c r="BE33"/>
  <c r="BE17"/>
  <c r="CE26"/>
  <c r="BL30"/>
  <c r="BD9"/>
  <c r="CJ23"/>
  <c r="F18"/>
  <c r="AH32"/>
  <c r="AD31"/>
  <c r="B9"/>
  <c r="CP29"/>
  <c r="AJ14"/>
  <c r="H32"/>
  <c r="R25"/>
  <c r="AM32"/>
  <c r="CE21"/>
  <c r="AG9"/>
  <c r="BK33"/>
  <c r="AS10"/>
  <c r="BY25"/>
  <c r="BW28"/>
  <c r="BX19"/>
  <c r="BU33"/>
  <c r="BI32"/>
  <c r="U30"/>
  <c r="Y24"/>
  <c r="R33"/>
  <c r="CA32"/>
  <c r="CI30"/>
  <c r="AC14"/>
  <c r="BO24"/>
  <c r="CA11"/>
  <c r="F32"/>
  <c r="AV28"/>
  <c r="BP26"/>
  <c r="AC24"/>
  <c r="BE24"/>
  <c r="CT32"/>
  <c r="J31"/>
  <c r="CB27"/>
  <c r="Y22"/>
  <c r="BR25"/>
  <c r="CA13"/>
  <c r="BD20"/>
  <c r="BZ27"/>
  <c r="AM26"/>
  <c r="CV26"/>
  <c r="C23"/>
  <c r="AU23"/>
  <c r="AO21"/>
  <c r="CB26"/>
  <c r="AL24"/>
  <c r="J12"/>
  <c r="V20"/>
  <c r="E18"/>
  <c r="CK27"/>
  <c r="Z25"/>
  <c r="BB27"/>
  <c r="N15"/>
  <c r="AE12"/>
  <c r="BF27"/>
  <c r="BN12"/>
  <c r="BV31"/>
  <c r="BG22"/>
  <c r="K14"/>
  <c r="BG30"/>
  <c r="BH8"/>
  <c r="CN8"/>
  <c r="BD28"/>
  <c r="BO17"/>
  <c r="E13"/>
  <c r="C19"/>
  <c r="CC21"/>
  <c r="B19"/>
  <c r="CL23"/>
  <c r="BF30"/>
  <c r="BH15"/>
  <c r="R18"/>
  <c r="AV29"/>
  <c r="G32"/>
  <c r="BQ23"/>
  <c r="AT25"/>
  <c r="B24"/>
  <c r="CS18"/>
  <c r="BM17"/>
  <c r="BI14"/>
  <c r="BT28"/>
  <c r="Z20"/>
  <c r="BK27"/>
  <c r="CR14"/>
  <c r="P27"/>
  <c r="AR20"/>
  <c r="AB10"/>
  <c r="Z30"/>
  <c r="BH9"/>
  <c r="C32"/>
  <c r="BZ22"/>
  <c r="S28"/>
  <c r="AR30"/>
  <c r="CH21"/>
  <c r="BI19"/>
  <c r="BU9"/>
  <c r="N22"/>
  <c r="CI28"/>
  <c r="BJ21"/>
  <c r="CK14"/>
  <c r="BL28"/>
  <c r="BY32"/>
  <c r="CE27"/>
  <c r="E15"/>
  <c r="BY16"/>
  <c r="CM23"/>
  <c r="AC25"/>
  <c r="CW13"/>
  <c r="CA27"/>
  <c r="R24"/>
  <c r="AG11"/>
  <c r="I21"/>
  <c r="CC33"/>
  <c r="CT22"/>
  <c r="AP21"/>
  <c r="CB18"/>
  <c r="CO31"/>
  <c r="BG23"/>
  <c r="O32"/>
  <c r="AZ29"/>
  <c r="J20"/>
  <c r="AY9"/>
  <c r="P17"/>
  <c r="BJ28"/>
  <c r="V11"/>
  <c r="BE9"/>
  <c r="BT23"/>
  <c r="BX26"/>
  <c r="AI26"/>
  <c r="BK16"/>
  <c r="CJ27"/>
  <c r="Q30"/>
  <c r="T28"/>
  <c r="BH29"/>
  <c r="AF10"/>
  <c r="CN19"/>
  <c r="BY11"/>
  <c r="BR30"/>
  <c r="AL31"/>
  <c r="C26"/>
  <c r="CM31"/>
  <c r="AX13"/>
  <c r="B25"/>
  <c r="S10"/>
  <c r="BJ25"/>
  <c r="BC33"/>
  <c r="BU23"/>
  <c r="CR9"/>
  <c r="BY29"/>
  <c r="E20"/>
  <c r="CG18"/>
  <c r="Z29"/>
  <c r="BM24"/>
  <c r="AN28"/>
  <c r="CJ24"/>
  <c r="AQ29"/>
  <c r="BJ13"/>
  <c r="W11"/>
  <c r="CW15"/>
  <c r="AR15"/>
  <c r="E14"/>
  <c r="BW33"/>
  <c r="H13"/>
  <c r="AE24"/>
  <c r="AS8"/>
  <c r="Q18"/>
  <c r="U9"/>
  <c r="X8"/>
  <c r="J22"/>
  <c r="O18"/>
  <c r="J25"/>
  <c r="CA29"/>
  <c r="BN17"/>
  <c r="I14"/>
  <c r="O17"/>
  <c r="CF11"/>
  <c r="CG30"/>
  <c r="BY14"/>
  <c r="CR11"/>
  <c r="Q11"/>
  <c r="CC9"/>
  <c r="BO10"/>
  <c r="CH29"/>
  <c r="K28"/>
  <c r="CF10"/>
  <c r="C22"/>
  <c r="BJ16"/>
  <c r="AS33"/>
  <c r="AY11"/>
  <c r="R17"/>
  <c r="AM22"/>
  <c r="R27"/>
  <c r="O14"/>
  <c r="N11"/>
  <c r="D20"/>
  <c r="AN30"/>
  <c r="BW17"/>
  <c r="BU26"/>
  <c r="AF9"/>
  <c r="D27"/>
  <c r="AD25"/>
  <c r="CT28"/>
  <c r="BO9"/>
  <c r="BV15"/>
  <c r="Q16"/>
  <c r="AF24"/>
  <c r="CA26"/>
  <c r="C28"/>
  <c r="BA19"/>
  <c r="CO10"/>
  <c r="CQ8"/>
  <c r="AW30"/>
  <c r="CV20"/>
  <c r="W26"/>
  <c r="AD8"/>
  <c r="M28"/>
  <c r="BA25"/>
  <c r="AG27"/>
  <c r="CP16"/>
  <c r="BC23"/>
  <c r="R8"/>
  <c r="CQ16"/>
  <c r="AH9"/>
  <c r="D17"/>
  <c r="CP21"/>
  <c r="BT29"/>
  <c r="BI15"/>
  <c r="BR14"/>
  <c r="AA15"/>
  <c r="BS18"/>
  <c r="L28"/>
  <c r="AK12"/>
  <c r="AC30"/>
  <c r="M22"/>
  <c r="AH21"/>
  <c r="BT20"/>
  <c r="AX9"/>
  <c r="AH13"/>
  <c r="CV29"/>
  <c r="AI32"/>
  <c r="BV30"/>
  <c r="P24"/>
  <c r="AA30"/>
  <c r="AP12"/>
  <c r="N21"/>
  <c r="BH16"/>
  <c r="AB30"/>
  <c r="CI12"/>
  <c r="AK21"/>
  <c r="X25"/>
  <c r="BZ21"/>
  <c r="T29"/>
  <c r="L25"/>
  <c r="AC23"/>
  <c r="BC13"/>
  <c r="H12"/>
  <c r="CG31"/>
  <c r="H26"/>
  <c r="AS13"/>
  <c r="BT13"/>
  <c r="AK33"/>
  <c r="AZ31"/>
  <c r="BV14"/>
  <c r="BP14"/>
  <c r="AF11"/>
  <c r="Y28"/>
  <c r="B17"/>
  <c r="AE33"/>
  <c r="BE27"/>
  <c r="AI27"/>
  <c r="AO18"/>
  <c r="L31"/>
  <c r="BU10"/>
  <c r="BE13"/>
  <c r="CR13"/>
  <c r="AL22"/>
  <c r="AH16"/>
  <c r="F22"/>
  <c r="AD29"/>
  <c r="CO16"/>
  <c r="CD17"/>
  <c r="AR17"/>
  <c r="CS23"/>
  <c r="CH24"/>
  <c r="CG11"/>
  <c r="CL20"/>
  <c r="BV24"/>
  <c r="AZ26"/>
  <c r="BN14"/>
  <c r="X16"/>
  <c r="CB22"/>
  <c r="CS15"/>
  <c r="CD24"/>
  <c r="BZ20"/>
  <c r="CF29"/>
  <c r="AD14"/>
  <c r="CJ21"/>
  <c r="BA26"/>
  <c r="S17"/>
  <c r="J29"/>
  <c r="CV28"/>
  <c r="AY15"/>
  <c r="AJ12"/>
  <c r="BJ12"/>
  <c r="D28"/>
  <c r="C13"/>
  <c r="I8"/>
  <c r="W24"/>
  <c r="U23"/>
  <c r="CA33"/>
  <c r="BJ26"/>
  <c r="CD10"/>
  <c r="CG15"/>
  <c r="AL33"/>
  <c r="Z33"/>
  <c r="N16"/>
  <c r="AL27"/>
  <c r="BU27"/>
  <c r="CI14"/>
  <c r="BJ24"/>
  <c r="AH23"/>
  <c r="J16"/>
  <c r="L30"/>
  <c r="CC12"/>
  <c r="CH30"/>
  <c r="BD27"/>
  <c r="BE22"/>
  <c r="CL29"/>
  <c r="X12"/>
  <c r="BZ11"/>
  <c r="AY19"/>
  <c r="BS8"/>
  <c r="BY19"/>
  <c r="BE30"/>
  <c r="BS5" l="1"/>
  <c r="BP5"/>
  <c r="BZ5"/>
  <c r="BN5"/>
  <c r="AY5"/>
  <c r="AI5"/>
  <c r="AZ5"/>
  <c r="BM5"/>
  <c r="BO5"/>
  <c r="BH5"/>
  <c r="BI5"/>
  <c r="F5"/>
  <c r="Z5"/>
  <c r="Q5"/>
  <c r="K5"/>
  <c r="BW5"/>
  <c r="CO5"/>
  <c r="BD5"/>
  <c r="AV5"/>
  <c r="CL5"/>
  <c r="CH5"/>
  <c r="B5"/>
  <c r="AA5"/>
  <c r="N5"/>
  <c r="CB5"/>
  <c r="BF5"/>
  <c r="AP5"/>
  <c r="AX5"/>
  <c r="CV5"/>
  <c r="CQ5"/>
  <c r="AF5"/>
  <c r="AS5"/>
  <c r="AR5"/>
  <c r="C5"/>
  <c r="BB5"/>
  <c r="W5"/>
  <c r="BL5"/>
  <c r="R5"/>
  <c r="AM5"/>
  <c r="L5"/>
  <c r="G5"/>
  <c r="P5"/>
  <c r="CF5"/>
  <c r="CA5"/>
  <c r="CK5"/>
  <c r="J5"/>
  <c r="X5"/>
  <c r="AK5"/>
  <c r="D5"/>
  <c r="AE5"/>
  <c r="BC5"/>
  <c r="CJ5"/>
  <c r="AL5"/>
  <c r="BG5"/>
  <c r="AD5"/>
  <c r="AG5"/>
  <c r="CW5"/>
  <c r="BX5"/>
  <c r="CM5"/>
  <c r="BV5"/>
  <c r="CC5"/>
  <c r="O5"/>
  <c r="I5"/>
  <c r="BT5"/>
  <c r="E5"/>
  <c r="CU5"/>
  <c r="CE5"/>
  <c r="S5"/>
  <c r="BA5"/>
  <c r="H5"/>
  <c r="AH5"/>
  <c r="AW5"/>
  <c r="BR5"/>
  <c r="AO5"/>
  <c r="AN5"/>
  <c r="AT5"/>
  <c r="CR5"/>
  <c r="AB5"/>
  <c r="V5"/>
  <c r="AJ5"/>
  <c r="T5"/>
  <c r="BE5"/>
  <c r="CI5"/>
  <c r="U5"/>
  <c r="CN5"/>
  <c r="AC5"/>
  <c r="CD5"/>
  <c r="BJ5"/>
  <c r="BU5"/>
  <c r="BQ5"/>
  <c r="CT5"/>
  <c r="CS5"/>
  <c r="AU5"/>
  <c r="Y5"/>
  <c r="CG5"/>
  <c r="M5"/>
  <c r="AQ5"/>
  <c r="BK5"/>
  <c r="CP5"/>
  <c r="BY5"/>
  <c r="B2" l="1"/>
  <c r="B3" s="1"/>
</calcChain>
</file>

<file path=xl/sharedStrings.xml><?xml version="1.0" encoding="utf-8"?>
<sst xmlns="http://schemas.openxmlformats.org/spreadsheetml/2006/main" count="155" uniqueCount="68">
  <si>
    <t>Symbol</t>
  </si>
  <si>
    <t>Trade</t>
  </si>
  <si>
    <t>Date</t>
  </si>
  <si>
    <t>Price</t>
  </si>
  <si>
    <t>Ex. date</t>
  </si>
  <si>
    <t>Ex. Price</t>
  </si>
  <si>
    <t>% chg</t>
  </si>
  <si>
    <t>Profit</t>
  </si>
  <si>
    <t>% Profit</t>
  </si>
  <si>
    <t>Contracts</t>
  </si>
  <si>
    <t>Position value</t>
  </si>
  <si>
    <t>Cum. Profit</t>
  </si>
  <si>
    <t># bars</t>
  </si>
  <si>
    <t>Profit/bar</t>
  </si>
  <si>
    <t>MAE</t>
  </si>
  <si>
    <t>MFE</t>
  </si>
  <si>
    <t>Scale In/Out</t>
  </si>
  <si>
    <t>ATR$</t>
  </si>
  <si>
    <t>GC #F</t>
  </si>
  <si>
    <t>Long</t>
  </si>
  <si>
    <t>0/0</t>
  </si>
  <si>
    <t>f optima</t>
  </si>
  <si>
    <t>MP</t>
  </si>
  <si>
    <t>f$</t>
  </si>
  <si>
    <t>Capital 1 fut</t>
  </si>
  <si>
    <t>Margen</t>
  </si>
  <si>
    <t>N</t>
  </si>
  <si>
    <t>Max</t>
  </si>
  <si>
    <t>Dilución de f</t>
  </si>
  <si>
    <t>Cap Activo</t>
  </si>
  <si>
    <t>Cap N fut</t>
  </si>
  <si>
    <t>f ÓPTIMA N FUTUROS</t>
  </si>
  <si>
    <t>f ÓPTIMA DILUIDA 1 FUTURO</t>
  </si>
  <si>
    <t>MAX TWR</t>
  </si>
  <si>
    <t>f test</t>
  </si>
  <si>
    <t>TWR</t>
  </si>
  <si>
    <t>Drawdown</t>
  </si>
  <si>
    <t>Hoja Excel para calcular la f óptima con 2 decimales</t>
  </si>
  <si>
    <t>Solo hay que introducir los datos en una columna a partir de la celda A7</t>
  </si>
  <si>
    <t>f</t>
  </si>
  <si>
    <t>Cap Act</t>
  </si>
  <si>
    <t>OPS</t>
  </si>
  <si>
    <t>sizer</t>
  </si>
  <si>
    <t>1 futuro</t>
  </si>
  <si>
    <t>si hay problemas de margen (la estrategia recomienda más futuros de los que permite el margen).</t>
  </si>
  <si>
    <t>Fila a fila se  van calculando el número óptimo de futuros para la siguiente operación, pero NO se  aplica en la siguiente. Se siguen considerando los datos de entrada  a 1 contrato.</t>
  </si>
  <si>
    <t>Esta hoja calcula el verdadero resultado de haber aplicado el número de futuros recomendado por SIZER.</t>
  </si>
  <si>
    <t>Por esta razón las columnas "f" y "f óptima" de las demás hojas no tienen fórmulas, el contenido de estas celdas se ha calculado aquí.</t>
  </si>
  <si>
    <t>Esta hoja calcula el número de futuros con los que habría que hacer la siguiente operación en base</t>
  </si>
  <si>
    <t xml:space="preserve">a una estrategia de f óptima diluida al 10% (SIZER). Pero no los aplica en la siguiente operación. </t>
  </si>
  <si>
    <t>Hay que ir fila por fila rellenando la f óptima que vamos a calcular en la otra hoja "f optima"</t>
  </si>
  <si>
    <t>Esta hoja es una CALCULADORA DEL NÚMERO ÓPTIMO DE FUTUROS PARA LA PRÓXIMA OPERACIÓN</t>
  </si>
  <si>
    <t>Esta hoja SIMULA que operamos con el número de futuros correspondiente</t>
  </si>
  <si>
    <t>a una estrategia de f óptima diluida al 10% (SIZER).</t>
  </si>
  <si>
    <t>Esta hoja es un SIMULADOR DE OPERAR UNA ESTRATEGIA DE F ÓPTIMA EN TIEMPO REAL</t>
  </si>
  <si>
    <t>Eso se hará en la otra hoja "N futuros"</t>
  </si>
  <si>
    <t xml:space="preserve">OSCAR G. CAGIGAS </t>
  </si>
  <si>
    <t xml:space="preserve"> 30 DIC 2017</t>
  </si>
  <si>
    <t xml:space="preserve">Esta hoja de cálculo implementa una estrategia de f óptima diluida al 10%. Es el algoritmo que utiliza SIZER. </t>
  </si>
  <si>
    <t xml:space="preserve">Si son muy diferentes el modelo dará malos resultados. La gestión de capital NO SIEMPRE mejora los resultados finales de un sistema de trading. </t>
  </si>
  <si>
    <t xml:space="preserve">La gestión de capital determinista (la que se implementa aquí) se basa en que las próximas operaciones van a ser similares a las que se utilizaron para los cálculos. </t>
  </si>
  <si>
    <t>En ningún modo se recomienda la operativa con acciones y/o derivados financieros.</t>
  </si>
  <si>
    <t xml:space="preserve">Esto es didáctico. Ni Onda4.com ni Oscar G. Cagigas son responsables del uso que vd pueda hacer de esta hoja Excel. </t>
  </si>
  <si>
    <r>
      <t>La hoja</t>
    </r>
    <r>
      <rPr>
        <b/>
        <sz val="11"/>
        <color theme="1"/>
        <rFont val="Calibri"/>
        <family val="2"/>
        <scheme val="minor"/>
      </rPr>
      <t xml:space="preserve"> OPS </t>
    </r>
    <r>
      <rPr>
        <sz val="11"/>
        <color theme="1"/>
        <rFont val="Calibri"/>
        <family val="2"/>
        <scheme val="minor"/>
      </rPr>
      <t>contiene la salida de Amibroker de un sistema para el ORO (ticker GC) que hace 27 operaciones y gana 75.000 dólares. Estos son los datos de entrada de ejemplo.</t>
    </r>
  </si>
  <si>
    <r>
      <t xml:space="preserve">La hoja </t>
    </r>
    <r>
      <rPr>
        <b/>
        <sz val="11"/>
        <color theme="1"/>
        <rFont val="Calibri"/>
        <family val="2"/>
        <scheme val="minor"/>
      </rPr>
      <t>"f optima"</t>
    </r>
    <r>
      <rPr>
        <sz val="11"/>
        <color theme="1"/>
        <rFont val="Calibri"/>
        <family val="2"/>
        <scheme val="minor"/>
      </rPr>
      <t xml:space="preserve"> hace el cálculo de f óptima para los datos que se incorporen en la primera columna. Esta hoja se ha utilizado para calcular las fs en las hojas "1 futuro" y "N futuros"</t>
    </r>
  </si>
  <si>
    <r>
      <t>La hoja</t>
    </r>
    <r>
      <rPr>
        <b/>
        <sz val="11"/>
        <color theme="1"/>
        <rFont val="Calibri"/>
        <family val="2"/>
        <scheme val="minor"/>
      </rPr>
      <t xml:space="preserve"> "1 futuro"</t>
    </r>
    <r>
      <rPr>
        <sz val="11"/>
        <color theme="1"/>
        <rFont val="Calibri"/>
        <family val="2"/>
        <scheme val="minor"/>
      </rPr>
      <t xml:space="preserve"> va calculando el número de futuros acorde con una estrategia de f óptima diluida al 10%. Tiene en cuenta el margen y va reajustando los capitales activo (10%) e inactivo</t>
    </r>
  </si>
  <si>
    <r>
      <t xml:space="preserve">La hoja </t>
    </r>
    <r>
      <rPr>
        <b/>
        <sz val="11"/>
        <color theme="1"/>
        <rFont val="Calibri"/>
        <family val="2"/>
        <scheme val="minor"/>
      </rPr>
      <t>"N futuros"</t>
    </r>
    <r>
      <rPr>
        <sz val="11"/>
        <color theme="1"/>
        <rFont val="Calibri"/>
        <family val="2"/>
        <scheme val="minor"/>
      </rPr>
      <t xml:space="preserve"> es una verdadera simulación en tiempo real. Aplica el número de futuros calculado en la hoja "1 futuro" a la siguiente operación, y con ello calcula la nueva f óptima.</t>
    </r>
  </si>
  <si>
    <r>
      <t xml:space="preserve">La hoja </t>
    </r>
    <r>
      <rPr>
        <b/>
        <sz val="11"/>
        <color theme="1"/>
        <rFont val="Calibri"/>
        <family val="2"/>
        <scheme val="minor"/>
      </rPr>
      <t>"graficas"</t>
    </r>
    <r>
      <rPr>
        <sz val="11"/>
        <color theme="1"/>
        <rFont val="Calibri"/>
        <family val="2"/>
        <scheme val="minor"/>
      </rPr>
      <t xml:space="preserve"> permite comparar la simulación a 1 futuro con la de N futuros de forma gráfica</t>
    </r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</si>
</sst>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#,##0.0000"/>
    <numFmt numFmtId="165" formatCode="_-* #,##0\ _€_-;\-* #,##0\ _€_-;_-* &quot;-&quot;??\ _€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i/>
      <sz val="12"/>
      <color rgb="FF0000FF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5">
    <xf numFmtId="0" fontId="0" fillId="0" borderId="0" xfId="0"/>
    <xf numFmtId="14" fontId="0" fillId="0" borderId="0" xfId="0" applyNumberFormat="1"/>
    <xf numFmtId="10" fontId="0" fillId="0" borderId="0" xfId="0" applyNumberFormat="1"/>
    <xf numFmtId="3" fontId="0" fillId="0" borderId="0" xfId="0" applyNumberFormat="1"/>
    <xf numFmtId="0" fontId="16" fillId="0" borderId="10" xfId="0" applyFont="1" applyBorder="1" applyAlignment="1">
      <alignment horizontal="center"/>
    </xf>
    <xf numFmtId="4" fontId="0" fillId="0" borderId="0" xfId="0" applyNumberFormat="1"/>
    <xf numFmtId="0" fontId="18" fillId="0" borderId="0" xfId="0" applyFont="1"/>
    <xf numFmtId="0" fontId="0" fillId="0" borderId="0" xfId="0" applyNumberFormat="1"/>
    <xf numFmtId="0" fontId="20" fillId="0" borderId="0" xfId="0" applyFont="1"/>
    <xf numFmtId="0" fontId="20" fillId="0" borderId="11" xfId="0" applyFont="1" applyBorder="1"/>
    <xf numFmtId="0" fontId="20" fillId="0" borderId="12" xfId="0" applyFont="1" applyBorder="1"/>
    <xf numFmtId="0" fontId="20" fillId="0" borderId="13" xfId="0" applyFont="1" applyBorder="1"/>
    <xf numFmtId="3" fontId="19" fillId="0" borderId="0" xfId="0" applyNumberFormat="1" applyFont="1" applyAlignment="1">
      <alignment horizontal="center"/>
    </xf>
    <xf numFmtId="4" fontId="0" fillId="0" borderId="14" xfId="0" applyNumberFormat="1" applyBorder="1"/>
    <xf numFmtId="3" fontId="20" fillId="0" borderId="15" xfId="0" applyNumberFormat="1" applyFont="1" applyBorder="1"/>
    <xf numFmtId="3" fontId="0" fillId="0" borderId="15" xfId="0" applyNumberFormat="1" applyBorder="1"/>
    <xf numFmtId="0" fontId="0" fillId="0" borderId="15" xfId="0" applyBorder="1"/>
    <xf numFmtId="3" fontId="19" fillId="0" borderId="15" xfId="0" applyNumberFormat="1" applyFont="1" applyBorder="1" applyAlignment="1">
      <alignment horizontal="center"/>
    </xf>
    <xf numFmtId="3" fontId="19" fillId="0" borderId="15" xfId="0" applyNumberFormat="1" applyFont="1" applyBorder="1"/>
    <xf numFmtId="3" fontId="0" fillId="0" borderId="0" xfId="0" applyNumberFormat="1" applyBorder="1"/>
    <xf numFmtId="164" fontId="0" fillId="0" borderId="0" xfId="0" applyNumberFormat="1"/>
    <xf numFmtId="3" fontId="19" fillId="0" borderId="0" xfId="0" applyNumberFormat="1" applyFont="1" applyBorder="1" applyAlignment="1">
      <alignment horizontal="center"/>
    </xf>
    <xf numFmtId="0" fontId="21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/>
    <xf numFmtId="2" fontId="22" fillId="0" borderId="0" xfId="0" applyNumberFormat="1" applyFont="1"/>
    <xf numFmtId="0" fontId="0" fillId="0" borderId="16" xfId="0" applyBorder="1"/>
    <xf numFmtId="0" fontId="22" fillId="0" borderId="16" xfId="0" applyFont="1" applyBorder="1"/>
    <xf numFmtId="0" fontId="22" fillId="0" borderId="0" xfId="0" applyFont="1" applyBorder="1" applyAlignment="1">
      <alignment horizontal="right"/>
    </xf>
    <xf numFmtId="2" fontId="22" fillId="0" borderId="0" xfId="0" applyNumberFormat="1" applyFont="1" applyBorder="1"/>
    <xf numFmtId="0" fontId="0" fillId="0" borderId="0" xfId="0" applyBorder="1"/>
    <xf numFmtId="3" fontId="19" fillId="0" borderId="0" xfId="0" applyNumberFormat="1" applyFont="1" applyBorder="1"/>
    <xf numFmtId="0" fontId="16" fillId="0" borderId="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Alignment="1"/>
    <xf numFmtId="2" fontId="23" fillId="0" borderId="17" xfId="0" applyNumberFormat="1" applyFont="1" applyBorder="1" applyAlignment="1">
      <alignment horizontal="center"/>
    </xf>
    <xf numFmtId="0" fontId="19" fillId="0" borderId="0" xfId="0" applyFont="1"/>
    <xf numFmtId="165" fontId="0" fillId="0" borderId="0" xfId="42" applyNumberFormat="1" applyFont="1"/>
    <xf numFmtId="0" fontId="24" fillId="0" borderId="0" xfId="0" applyFont="1" applyFill="1" applyBorder="1" applyAlignment="1">
      <alignment horizontal="left"/>
    </xf>
    <xf numFmtId="0" fontId="20" fillId="0" borderId="16" xfId="0" applyFont="1" applyBorder="1"/>
    <xf numFmtId="165" fontId="0" fillId="0" borderId="16" xfId="42" applyNumberFormat="1" applyFont="1" applyBorder="1"/>
    <xf numFmtId="0" fontId="25" fillId="0" borderId="0" xfId="0" applyFont="1" applyFill="1" applyBorder="1" applyAlignment="1">
      <alignment horizontal="left"/>
    </xf>
    <xf numFmtId="0" fontId="16" fillId="0" borderId="0" xfId="0" applyFont="1"/>
    <xf numFmtId="49" fontId="16" fillId="0" borderId="0" xfId="0" applyNumberFormat="1" applyFont="1"/>
    <xf numFmtId="0" fontId="26" fillId="0" borderId="0" xfId="0" applyFont="1" applyFill="1" applyBorder="1" applyAlignment="1">
      <alignment horizontal="left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colors>
    <mruColors>
      <color rgb="FF0000FF"/>
      <color rgb="FF6666FF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0.15490507436570441"/>
          <c:y val="5.1400554097404488E-2"/>
          <c:w val="0.79509492563429562"/>
          <c:h val="0.8213732137649461"/>
        </c:manualLayout>
      </c:layout>
      <c:lineChart>
        <c:grouping val="standard"/>
        <c:ser>
          <c:idx val="0"/>
          <c:order val="0"/>
          <c:tx>
            <c:strRef>
              <c:f>graficas!$C$1</c:f>
              <c:strCache>
                <c:ptCount val="1"/>
                <c:pt idx="0">
                  <c:v>1 futuro</c:v>
                </c:pt>
              </c:strCache>
            </c:strRef>
          </c:tx>
          <c:marker>
            <c:symbol val="none"/>
          </c:marker>
          <c:val>
            <c:numRef>
              <c:f>graficas!$C$2:$C$29</c:f>
              <c:numCache>
                <c:formatCode>_-* #,##0\ _€_-;\-* #,##0\ _€_-;_-* "-"??\ _€_-;_-@_-</c:formatCode>
                <c:ptCount val="28"/>
                <c:pt idx="0">
                  <c:v>100000</c:v>
                </c:pt>
                <c:pt idx="1">
                  <c:v>101040</c:v>
                </c:pt>
                <c:pt idx="2">
                  <c:v>100840</c:v>
                </c:pt>
                <c:pt idx="3">
                  <c:v>101160</c:v>
                </c:pt>
                <c:pt idx="4">
                  <c:v>100870</c:v>
                </c:pt>
                <c:pt idx="5">
                  <c:v>101680</c:v>
                </c:pt>
                <c:pt idx="6">
                  <c:v>102750</c:v>
                </c:pt>
                <c:pt idx="7">
                  <c:v>103160</c:v>
                </c:pt>
                <c:pt idx="8">
                  <c:v>103050</c:v>
                </c:pt>
                <c:pt idx="9">
                  <c:v>107130</c:v>
                </c:pt>
                <c:pt idx="10">
                  <c:v>108300</c:v>
                </c:pt>
                <c:pt idx="11">
                  <c:v>108240</c:v>
                </c:pt>
                <c:pt idx="12">
                  <c:v>108410</c:v>
                </c:pt>
                <c:pt idx="13">
                  <c:v>108950</c:v>
                </c:pt>
                <c:pt idx="14">
                  <c:v>108530</c:v>
                </c:pt>
                <c:pt idx="15">
                  <c:v>109730</c:v>
                </c:pt>
                <c:pt idx="16">
                  <c:v>111990</c:v>
                </c:pt>
                <c:pt idx="17">
                  <c:v>112950</c:v>
                </c:pt>
                <c:pt idx="18">
                  <c:v>114010</c:v>
                </c:pt>
                <c:pt idx="19">
                  <c:v>117190</c:v>
                </c:pt>
                <c:pt idx="20">
                  <c:v>117670</c:v>
                </c:pt>
                <c:pt idx="21">
                  <c:v>115990</c:v>
                </c:pt>
                <c:pt idx="22">
                  <c:v>119930</c:v>
                </c:pt>
                <c:pt idx="23">
                  <c:v>147870</c:v>
                </c:pt>
                <c:pt idx="24">
                  <c:v>149980</c:v>
                </c:pt>
                <c:pt idx="25">
                  <c:v>163970</c:v>
                </c:pt>
                <c:pt idx="26">
                  <c:v>165750</c:v>
                </c:pt>
                <c:pt idx="27">
                  <c:v>175000</c:v>
                </c:pt>
              </c:numCache>
            </c:numRef>
          </c:val>
        </c:ser>
        <c:ser>
          <c:idx val="1"/>
          <c:order val="1"/>
          <c:tx>
            <c:strRef>
              <c:f>graficas!$D$1</c:f>
              <c:strCache>
                <c:ptCount val="1"/>
                <c:pt idx="0">
                  <c:v>sizer</c:v>
                </c:pt>
              </c:strCache>
            </c:strRef>
          </c:tx>
          <c:marker>
            <c:symbol val="none"/>
          </c:marker>
          <c:val>
            <c:numRef>
              <c:f>graficas!$D$2:$D$29</c:f>
              <c:numCache>
                <c:formatCode>_-* #,##0\ _€_-;\-* #,##0\ _€_-;_-* "-"??\ _€_-;_-@_-</c:formatCode>
                <c:ptCount val="28"/>
                <c:pt idx="0">
                  <c:v>100000</c:v>
                </c:pt>
                <c:pt idx="1">
                  <c:v>101040</c:v>
                </c:pt>
                <c:pt idx="2">
                  <c:v>100840</c:v>
                </c:pt>
                <c:pt idx="3">
                  <c:v>101160</c:v>
                </c:pt>
                <c:pt idx="4">
                  <c:v>100870</c:v>
                </c:pt>
                <c:pt idx="5">
                  <c:v>108910</c:v>
                </c:pt>
                <c:pt idx="6">
                  <c:v>148500</c:v>
                </c:pt>
                <c:pt idx="7">
                  <c:v>162850</c:v>
                </c:pt>
                <c:pt idx="8">
                  <c:v>154600</c:v>
                </c:pt>
                <c:pt idx="9">
                  <c:v>158680</c:v>
                </c:pt>
                <c:pt idx="10">
                  <c:v>161020</c:v>
                </c:pt>
                <c:pt idx="11">
                  <c:v>160900</c:v>
                </c:pt>
                <c:pt idx="12">
                  <c:v>161240</c:v>
                </c:pt>
                <c:pt idx="13">
                  <c:v>162320</c:v>
                </c:pt>
                <c:pt idx="14">
                  <c:v>161480</c:v>
                </c:pt>
                <c:pt idx="15">
                  <c:v>163880</c:v>
                </c:pt>
                <c:pt idx="16">
                  <c:v>168400</c:v>
                </c:pt>
                <c:pt idx="17">
                  <c:v>171280</c:v>
                </c:pt>
                <c:pt idx="18">
                  <c:v>174460</c:v>
                </c:pt>
                <c:pt idx="19">
                  <c:v>184000</c:v>
                </c:pt>
                <c:pt idx="20">
                  <c:v>185920</c:v>
                </c:pt>
                <c:pt idx="21">
                  <c:v>177520</c:v>
                </c:pt>
                <c:pt idx="22">
                  <c:v>189340</c:v>
                </c:pt>
                <c:pt idx="23">
                  <c:v>301100</c:v>
                </c:pt>
                <c:pt idx="24">
                  <c:v>330640</c:v>
                </c:pt>
                <c:pt idx="25">
                  <c:v>568470</c:v>
                </c:pt>
                <c:pt idx="26">
                  <c:v>639670</c:v>
                </c:pt>
                <c:pt idx="27">
                  <c:v>1083670</c:v>
                </c:pt>
              </c:numCache>
            </c:numRef>
          </c:val>
        </c:ser>
        <c:marker val="1"/>
        <c:axId val="80997376"/>
        <c:axId val="103664640"/>
      </c:lineChart>
      <c:catAx>
        <c:axId val="80997376"/>
        <c:scaling>
          <c:orientation val="minMax"/>
        </c:scaling>
        <c:axPos val="b"/>
        <c:tickLblPos val="nextTo"/>
        <c:crossAx val="103664640"/>
        <c:crosses val="autoZero"/>
        <c:auto val="1"/>
        <c:lblAlgn val="ctr"/>
        <c:lblOffset val="100"/>
      </c:catAx>
      <c:valAx>
        <c:axId val="103664640"/>
        <c:scaling>
          <c:orientation val="minMax"/>
        </c:scaling>
        <c:axPos val="l"/>
        <c:majorGridlines/>
        <c:numFmt formatCode="_-* #,##0\ _€_-;\-* #,##0\ _€_-;_-* &quot;-&quot;??\ _€_-;_-@_-" sourceLinked="1"/>
        <c:tickLblPos val="nextTo"/>
        <c:crossAx val="809973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888892441744293"/>
          <c:y val="0.19842569678790167"/>
          <c:w val="0.12791878172588841"/>
          <c:h val="0.11481214848143999"/>
        </c:manualLayout>
      </c:layout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425450</xdr:colOff>
      <xdr:row>0</xdr:row>
      <xdr:rowOff>171450</xdr:rowOff>
    </xdr:from>
    <xdr:to>
      <xdr:col>12</xdr:col>
      <xdr:colOff>584200</xdr:colOff>
      <xdr:row>22</xdr:row>
      <xdr:rowOff>120650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22"/>
  <sheetViews>
    <sheetView tabSelected="1" workbookViewId="0">
      <selection activeCell="B24" sqref="B24"/>
    </sheetView>
  </sheetViews>
  <sheetFormatPr baseColWidth="10" defaultRowHeight="14.5"/>
  <sheetData>
    <row r="2" spans="2:4" ht="15.5">
      <c r="B2" s="44" t="s">
        <v>56</v>
      </c>
      <c r="D2" s="41" t="s">
        <v>57</v>
      </c>
    </row>
    <row r="3" spans="2:4" ht="15.5">
      <c r="B3" s="44"/>
      <c r="D3" s="43"/>
    </row>
    <row r="4" spans="2:4" ht="15.5">
      <c r="B4" s="44" t="s">
        <v>58</v>
      </c>
    </row>
    <row r="5" spans="2:4" ht="15.5">
      <c r="B5" s="44" t="s">
        <v>60</v>
      </c>
    </row>
    <row r="6" spans="2:4" ht="15.5">
      <c r="B6" s="44" t="s">
        <v>59</v>
      </c>
    </row>
    <row r="7" spans="2:4" ht="15.5">
      <c r="B7" s="44" t="s">
        <v>62</v>
      </c>
    </row>
    <row r="8" spans="2:4" ht="15.5">
      <c r="B8" s="44" t="s">
        <v>61</v>
      </c>
    </row>
    <row r="9" spans="2:4">
      <c r="B9" s="42"/>
    </row>
    <row r="10" spans="2:4">
      <c r="B10" t="s">
        <v>63</v>
      </c>
    </row>
    <row r="12" spans="2:4">
      <c r="B12" t="s">
        <v>64</v>
      </c>
    </row>
    <row r="13" spans="2:4">
      <c r="C13" t="s">
        <v>47</v>
      </c>
    </row>
    <row r="15" spans="2:4">
      <c r="B15" t="s">
        <v>65</v>
      </c>
    </row>
    <row r="16" spans="2:4">
      <c r="C16" t="s">
        <v>44</v>
      </c>
    </row>
    <row r="17" spans="2:3">
      <c r="C17" t="s">
        <v>45</v>
      </c>
    </row>
    <row r="19" spans="2:3">
      <c r="B19" t="s">
        <v>66</v>
      </c>
    </row>
    <row r="20" spans="2:3">
      <c r="C20" t="s">
        <v>46</v>
      </c>
    </row>
    <row r="22" spans="2:3">
      <c r="B22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8"/>
  <sheetViews>
    <sheetView workbookViewId="0"/>
  </sheetViews>
  <sheetFormatPr baseColWidth="10" defaultRowHeight="14.5"/>
  <cols>
    <col min="9" max="9" width="12.7265625" customWidth="1"/>
  </cols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>
      <c r="A2" t="s">
        <v>18</v>
      </c>
      <c r="B2" t="s">
        <v>19</v>
      </c>
      <c r="C2" s="1">
        <v>36677</v>
      </c>
      <c r="D2">
        <v>271.7</v>
      </c>
      <c r="E2" s="1">
        <v>36725</v>
      </c>
      <c r="F2">
        <v>283.10000000000002</v>
      </c>
      <c r="G2" s="2">
        <v>4.2000000000000003E-2</v>
      </c>
      <c r="H2">
        <v>1040</v>
      </c>
      <c r="I2" s="2">
        <v>1040</v>
      </c>
      <c r="J2">
        <v>1</v>
      </c>
      <c r="K2">
        <v>1</v>
      </c>
      <c r="L2">
        <v>1040</v>
      </c>
      <c r="M2">
        <v>33</v>
      </c>
      <c r="N2">
        <v>31.52</v>
      </c>
      <c r="O2" s="2">
        <v>-1.8E-3</v>
      </c>
      <c r="P2" s="2">
        <v>8.5000000000000006E-2</v>
      </c>
      <c r="Q2" t="s">
        <v>20</v>
      </c>
      <c r="R2">
        <v>317.02</v>
      </c>
    </row>
    <row r="3" spans="1:18">
      <c r="A3" t="s">
        <v>18</v>
      </c>
      <c r="B3" t="s">
        <v>19</v>
      </c>
      <c r="C3" s="1">
        <v>36728</v>
      </c>
      <c r="D3">
        <v>280.60000000000002</v>
      </c>
      <c r="E3" s="1">
        <v>36769</v>
      </c>
      <c r="F3">
        <v>279.60000000000002</v>
      </c>
      <c r="G3" s="2">
        <v>-3.5999999999999999E-3</v>
      </c>
      <c r="H3">
        <v>-200</v>
      </c>
      <c r="I3" s="2">
        <v>-200</v>
      </c>
      <c r="J3">
        <v>1</v>
      </c>
      <c r="K3">
        <v>1</v>
      </c>
      <c r="L3">
        <v>840</v>
      </c>
      <c r="M3">
        <v>30</v>
      </c>
      <c r="N3">
        <v>-6.67</v>
      </c>
      <c r="O3" s="2">
        <v>-3.4200000000000001E-2</v>
      </c>
      <c r="P3" s="2">
        <v>3.8999999999999998E-3</v>
      </c>
      <c r="Q3" t="s">
        <v>20</v>
      </c>
      <c r="R3">
        <v>332.51</v>
      </c>
    </row>
    <row r="4" spans="1:18">
      <c r="A4" t="s">
        <v>18</v>
      </c>
      <c r="B4" t="s">
        <v>19</v>
      </c>
      <c r="C4" s="1">
        <v>36833</v>
      </c>
      <c r="D4">
        <v>266.10000000000002</v>
      </c>
      <c r="E4" s="1">
        <v>36857</v>
      </c>
      <c r="F4">
        <v>270.3</v>
      </c>
      <c r="G4" s="2">
        <v>1.5800000000000002E-2</v>
      </c>
      <c r="H4">
        <v>320</v>
      </c>
      <c r="I4" s="2">
        <v>320</v>
      </c>
      <c r="J4">
        <v>1</v>
      </c>
      <c r="K4">
        <v>1</v>
      </c>
      <c r="L4">
        <v>1160</v>
      </c>
      <c r="M4">
        <v>15</v>
      </c>
      <c r="N4">
        <v>21.33</v>
      </c>
      <c r="O4" s="2">
        <v>-6.0000000000000001E-3</v>
      </c>
      <c r="P4" s="2">
        <v>1.5800000000000002E-2</v>
      </c>
      <c r="Q4" t="s">
        <v>20</v>
      </c>
      <c r="R4">
        <v>259.06</v>
      </c>
    </row>
    <row r="5" spans="1:18">
      <c r="A5" t="s">
        <v>18</v>
      </c>
      <c r="B5" t="s">
        <v>19</v>
      </c>
      <c r="C5" s="1">
        <v>36861</v>
      </c>
      <c r="D5">
        <v>268.7</v>
      </c>
      <c r="E5" s="1">
        <v>36948</v>
      </c>
      <c r="F5">
        <v>266.8</v>
      </c>
      <c r="G5" s="2">
        <v>-7.1000000000000004E-3</v>
      </c>
      <c r="H5">
        <v>-290</v>
      </c>
      <c r="I5" s="2">
        <v>-290</v>
      </c>
      <c r="J5">
        <v>1</v>
      </c>
      <c r="K5">
        <v>1</v>
      </c>
      <c r="L5">
        <v>870</v>
      </c>
      <c r="M5">
        <v>58</v>
      </c>
      <c r="N5">
        <v>-5</v>
      </c>
      <c r="O5" s="2">
        <v>-5.0999999999999997E-2</v>
      </c>
      <c r="P5" s="2">
        <v>3.2800000000000003E-2</v>
      </c>
      <c r="Q5" t="s">
        <v>20</v>
      </c>
      <c r="R5">
        <v>269.85000000000002</v>
      </c>
    </row>
    <row r="6" spans="1:18">
      <c r="A6" t="s">
        <v>18</v>
      </c>
      <c r="B6" t="s">
        <v>19</v>
      </c>
      <c r="C6" s="1">
        <v>36952</v>
      </c>
      <c r="D6">
        <v>263.2</v>
      </c>
      <c r="E6" s="1">
        <v>36962</v>
      </c>
      <c r="F6">
        <v>272.3</v>
      </c>
      <c r="G6" s="2">
        <v>3.4599999999999999E-2</v>
      </c>
      <c r="H6">
        <v>810</v>
      </c>
      <c r="I6" s="2">
        <v>810</v>
      </c>
      <c r="J6">
        <v>1</v>
      </c>
      <c r="K6">
        <v>1</v>
      </c>
      <c r="L6">
        <v>1680</v>
      </c>
      <c r="M6">
        <v>7</v>
      </c>
      <c r="N6">
        <v>115.71</v>
      </c>
      <c r="O6" s="2">
        <v>-1.18E-2</v>
      </c>
      <c r="P6" s="2">
        <v>3.4599999999999999E-2</v>
      </c>
      <c r="Q6" t="s">
        <v>20</v>
      </c>
      <c r="R6">
        <v>277.48</v>
      </c>
    </row>
    <row r="7" spans="1:18">
      <c r="A7" t="s">
        <v>18</v>
      </c>
      <c r="B7" t="s">
        <v>19</v>
      </c>
      <c r="C7" s="1">
        <v>37090</v>
      </c>
      <c r="D7">
        <v>270.8</v>
      </c>
      <c r="E7" s="1">
        <v>37175</v>
      </c>
      <c r="F7">
        <v>282.5</v>
      </c>
      <c r="G7" s="2">
        <v>4.3200000000000002E-2</v>
      </c>
      <c r="H7">
        <v>1070</v>
      </c>
      <c r="I7" s="2">
        <v>1070</v>
      </c>
      <c r="J7">
        <v>1</v>
      </c>
      <c r="K7">
        <v>1</v>
      </c>
      <c r="L7">
        <v>2750</v>
      </c>
      <c r="M7">
        <v>59</v>
      </c>
      <c r="N7">
        <v>18.14</v>
      </c>
      <c r="O7" s="2">
        <v>-2.47E-2</v>
      </c>
      <c r="P7" s="2">
        <v>9.3100000000000002E-2</v>
      </c>
      <c r="Q7" t="s">
        <v>20</v>
      </c>
      <c r="R7">
        <v>320.79000000000002</v>
      </c>
    </row>
    <row r="8" spans="1:18">
      <c r="A8" t="s">
        <v>18</v>
      </c>
      <c r="B8" t="s">
        <v>19</v>
      </c>
      <c r="C8" s="1">
        <v>37237</v>
      </c>
      <c r="D8">
        <v>273.10000000000002</v>
      </c>
      <c r="E8" s="1">
        <v>37246</v>
      </c>
      <c r="F8">
        <v>278.2</v>
      </c>
      <c r="G8" s="2">
        <v>1.8700000000000001E-2</v>
      </c>
      <c r="H8">
        <v>410</v>
      </c>
      <c r="I8" s="2">
        <v>410</v>
      </c>
      <c r="J8">
        <v>1</v>
      </c>
      <c r="K8">
        <v>1</v>
      </c>
      <c r="L8">
        <v>3160</v>
      </c>
      <c r="M8">
        <v>8</v>
      </c>
      <c r="N8">
        <v>51.25</v>
      </c>
      <c r="O8" s="2">
        <v>-2.2000000000000001E-3</v>
      </c>
      <c r="P8" s="2">
        <v>3.1899999999999998E-2</v>
      </c>
      <c r="Q8" t="s">
        <v>20</v>
      </c>
      <c r="R8">
        <v>219.28</v>
      </c>
    </row>
    <row r="9" spans="1:18">
      <c r="A9" t="s">
        <v>18</v>
      </c>
      <c r="B9" t="s">
        <v>19</v>
      </c>
      <c r="C9" s="1">
        <v>37435</v>
      </c>
      <c r="D9">
        <v>314.5</v>
      </c>
      <c r="E9" s="1">
        <v>37497</v>
      </c>
      <c r="F9">
        <v>314.39999999999998</v>
      </c>
      <c r="G9" s="2">
        <v>-2.9999999999999997E-4</v>
      </c>
      <c r="H9">
        <v>-110</v>
      </c>
      <c r="I9" s="2">
        <v>-110</v>
      </c>
      <c r="J9">
        <v>1</v>
      </c>
      <c r="K9">
        <v>1</v>
      </c>
      <c r="L9">
        <v>3050</v>
      </c>
      <c r="M9">
        <v>43</v>
      </c>
      <c r="N9">
        <v>-2.56</v>
      </c>
      <c r="O9" s="2">
        <v>-4.5199999999999997E-2</v>
      </c>
      <c r="P9" s="2">
        <v>3.6900000000000002E-2</v>
      </c>
      <c r="Q9" t="s">
        <v>20</v>
      </c>
      <c r="R9">
        <v>437.81</v>
      </c>
    </row>
    <row r="10" spans="1:18">
      <c r="A10" t="s">
        <v>18</v>
      </c>
      <c r="B10" t="s">
        <v>19</v>
      </c>
      <c r="C10" s="1">
        <v>37540</v>
      </c>
      <c r="D10">
        <v>317.2</v>
      </c>
      <c r="E10" s="1">
        <v>37825</v>
      </c>
      <c r="F10">
        <v>359</v>
      </c>
      <c r="G10" s="2">
        <v>0.1318</v>
      </c>
      <c r="H10">
        <v>4080</v>
      </c>
      <c r="I10" s="2">
        <v>4080</v>
      </c>
      <c r="J10">
        <v>1</v>
      </c>
      <c r="K10">
        <v>1</v>
      </c>
      <c r="L10">
        <v>7130</v>
      </c>
      <c r="M10">
        <v>195</v>
      </c>
      <c r="N10">
        <v>20.92</v>
      </c>
      <c r="O10" s="2">
        <v>-2.5499999999999998E-2</v>
      </c>
      <c r="P10" s="2">
        <v>0.22600000000000001</v>
      </c>
      <c r="Q10" t="s">
        <v>20</v>
      </c>
      <c r="R10">
        <v>395.03</v>
      </c>
    </row>
    <row r="11" spans="1:18">
      <c r="A11" t="s">
        <v>18</v>
      </c>
      <c r="B11" t="s">
        <v>19</v>
      </c>
      <c r="C11" s="1">
        <v>37897</v>
      </c>
      <c r="D11">
        <v>370</v>
      </c>
      <c r="E11" s="1">
        <v>37930</v>
      </c>
      <c r="F11">
        <v>382.7</v>
      </c>
      <c r="G11" s="2">
        <v>3.4299999999999997E-2</v>
      </c>
      <c r="H11">
        <v>1170</v>
      </c>
      <c r="I11" s="2">
        <v>1170</v>
      </c>
      <c r="J11">
        <v>1</v>
      </c>
      <c r="K11">
        <v>1</v>
      </c>
      <c r="L11">
        <v>8300</v>
      </c>
      <c r="M11">
        <v>24</v>
      </c>
      <c r="N11">
        <v>48.75</v>
      </c>
      <c r="O11" s="2">
        <v>-9.4999999999999998E-3</v>
      </c>
      <c r="P11" s="2">
        <v>6.2199999999999998E-2</v>
      </c>
      <c r="Q11" t="s">
        <v>20</v>
      </c>
      <c r="R11">
        <v>670.51</v>
      </c>
    </row>
    <row r="12" spans="1:18">
      <c r="A12" t="s">
        <v>18</v>
      </c>
      <c r="B12" t="s">
        <v>19</v>
      </c>
      <c r="C12" s="1">
        <v>38012</v>
      </c>
      <c r="D12">
        <v>406.7</v>
      </c>
      <c r="E12" s="1">
        <v>38063</v>
      </c>
      <c r="F12">
        <v>407.1</v>
      </c>
      <c r="G12" s="2">
        <v>1E-3</v>
      </c>
      <c r="H12">
        <v>-60</v>
      </c>
      <c r="I12" s="2">
        <v>-60</v>
      </c>
      <c r="J12">
        <v>1</v>
      </c>
      <c r="K12">
        <v>1</v>
      </c>
      <c r="L12">
        <v>8240</v>
      </c>
      <c r="M12">
        <v>37</v>
      </c>
      <c r="N12">
        <v>-1.62</v>
      </c>
      <c r="O12" s="2">
        <v>-4.5499999999999999E-2</v>
      </c>
      <c r="P12" s="2">
        <v>2.7799999999999998E-2</v>
      </c>
      <c r="Q12" t="s">
        <v>20</v>
      </c>
      <c r="R12">
        <v>614.34</v>
      </c>
    </row>
    <row r="13" spans="1:18">
      <c r="A13" t="s">
        <v>18</v>
      </c>
      <c r="B13" t="s">
        <v>19</v>
      </c>
      <c r="C13" s="1">
        <v>38112</v>
      </c>
      <c r="D13">
        <v>393.8</v>
      </c>
      <c r="E13" s="1">
        <v>38202</v>
      </c>
      <c r="F13">
        <v>396.5</v>
      </c>
      <c r="G13" s="2">
        <v>6.8999999999999999E-3</v>
      </c>
      <c r="H13">
        <v>170</v>
      </c>
      <c r="I13" s="2">
        <v>170</v>
      </c>
      <c r="J13">
        <v>1</v>
      </c>
      <c r="K13">
        <v>1</v>
      </c>
      <c r="L13">
        <v>8410</v>
      </c>
      <c r="M13">
        <v>62</v>
      </c>
      <c r="N13">
        <v>2.74</v>
      </c>
      <c r="O13" s="2">
        <v>-5.7099999999999998E-2</v>
      </c>
      <c r="P13" s="2">
        <v>4.0099999999999997E-2</v>
      </c>
      <c r="Q13" t="s">
        <v>20</v>
      </c>
      <c r="R13">
        <v>688.74</v>
      </c>
    </row>
    <row r="14" spans="1:18">
      <c r="A14" t="s">
        <v>18</v>
      </c>
      <c r="B14" t="s">
        <v>19</v>
      </c>
      <c r="C14" s="1">
        <v>38239</v>
      </c>
      <c r="D14">
        <v>400.4</v>
      </c>
      <c r="E14" s="1">
        <v>38245</v>
      </c>
      <c r="F14">
        <v>406.8</v>
      </c>
      <c r="G14" s="2">
        <v>1.6E-2</v>
      </c>
      <c r="H14">
        <v>540</v>
      </c>
      <c r="I14" s="2">
        <v>540</v>
      </c>
      <c r="J14">
        <v>1</v>
      </c>
      <c r="K14">
        <v>1</v>
      </c>
      <c r="L14">
        <v>8950</v>
      </c>
      <c r="M14">
        <v>5</v>
      </c>
      <c r="N14">
        <v>108</v>
      </c>
      <c r="O14" s="2">
        <v>-3.0000000000000001E-3</v>
      </c>
      <c r="P14" s="2">
        <v>2.1499999999999998E-2</v>
      </c>
      <c r="Q14" t="s">
        <v>20</v>
      </c>
      <c r="R14">
        <v>559.65</v>
      </c>
    </row>
    <row r="15" spans="1:18">
      <c r="A15" t="s">
        <v>18</v>
      </c>
      <c r="B15" t="s">
        <v>19</v>
      </c>
      <c r="C15" s="1">
        <v>38350</v>
      </c>
      <c r="D15">
        <v>437</v>
      </c>
      <c r="E15" s="1">
        <v>38413</v>
      </c>
      <c r="F15">
        <v>433.8</v>
      </c>
      <c r="G15" s="2">
        <v>-7.3000000000000001E-3</v>
      </c>
      <c r="H15">
        <v>-420</v>
      </c>
      <c r="I15" s="2">
        <v>-420</v>
      </c>
      <c r="J15">
        <v>1</v>
      </c>
      <c r="K15">
        <v>1</v>
      </c>
      <c r="L15">
        <v>8530</v>
      </c>
      <c r="M15">
        <v>43</v>
      </c>
      <c r="N15">
        <v>-9.77</v>
      </c>
      <c r="O15" s="2">
        <v>-5.8400000000000001E-2</v>
      </c>
      <c r="P15" s="2">
        <v>1.9900000000000001E-2</v>
      </c>
      <c r="Q15" t="s">
        <v>20</v>
      </c>
      <c r="R15">
        <v>582.67999999999995</v>
      </c>
    </row>
    <row r="16" spans="1:18">
      <c r="A16" t="s">
        <v>18</v>
      </c>
      <c r="B16" t="s">
        <v>19</v>
      </c>
      <c r="C16" s="1">
        <v>38791</v>
      </c>
      <c r="D16">
        <v>554.4</v>
      </c>
      <c r="E16" s="1">
        <v>38803</v>
      </c>
      <c r="F16">
        <v>567.4</v>
      </c>
      <c r="G16" s="2">
        <v>2.3400000000000001E-2</v>
      </c>
      <c r="H16">
        <v>1200</v>
      </c>
      <c r="I16" s="2">
        <v>1200</v>
      </c>
      <c r="J16">
        <v>1</v>
      </c>
      <c r="K16">
        <v>1</v>
      </c>
      <c r="L16">
        <v>9730</v>
      </c>
      <c r="M16">
        <v>9</v>
      </c>
      <c r="N16">
        <v>133.33000000000001</v>
      </c>
      <c r="O16" s="2">
        <v>-1.6799999999999999E-2</v>
      </c>
      <c r="P16" s="2">
        <v>2.3400000000000001E-2</v>
      </c>
      <c r="Q16" t="s">
        <v>20</v>
      </c>
      <c r="R16">
        <v>1042.49</v>
      </c>
    </row>
    <row r="17" spans="1:18">
      <c r="A17" t="s">
        <v>18</v>
      </c>
      <c r="B17" t="s">
        <v>19</v>
      </c>
      <c r="C17" s="1">
        <v>38869</v>
      </c>
      <c r="D17">
        <v>627.6</v>
      </c>
      <c r="E17" s="1">
        <v>38910</v>
      </c>
      <c r="F17">
        <v>651.20000000000005</v>
      </c>
      <c r="G17" s="2">
        <v>3.7600000000000001E-2</v>
      </c>
      <c r="H17">
        <v>2260</v>
      </c>
      <c r="I17" s="2">
        <v>2260</v>
      </c>
      <c r="J17">
        <v>1</v>
      </c>
      <c r="K17">
        <v>1</v>
      </c>
      <c r="L17">
        <v>11990</v>
      </c>
      <c r="M17">
        <v>28</v>
      </c>
      <c r="N17">
        <v>80.709999999999994</v>
      </c>
      <c r="O17" s="2">
        <v>-0.12939999999999999</v>
      </c>
      <c r="P17" s="2">
        <v>3.7600000000000001E-2</v>
      </c>
      <c r="Q17" t="s">
        <v>20</v>
      </c>
      <c r="R17">
        <v>2018.41</v>
      </c>
    </row>
    <row r="18" spans="1:18">
      <c r="A18" t="s">
        <v>18</v>
      </c>
      <c r="B18" t="s">
        <v>19</v>
      </c>
      <c r="C18" s="1">
        <v>38924</v>
      </c>
      <c r="D18">
        <v>621.9</v>
      </c>
      <c r="E18" s="1">
        <v>38925</v>
      </c>
      <c r="F18">
        <v>632.5</v>
      </c>
      <c r="G18" s="2">
        <v>1.7000000000000001E-2</v>
      </c>
      <c r="H18">
        <v>960</v>
      </c>
      <c r="I18" s="2">
        <v>960</v>
      </c>
      <c r="J18">
        <v>1</v>
      </c>
      <c r="K18">
        <v>1</v>
      </c>
      <c r="L18">
        <v>12950</v>
      </c>
      <c r="M18">
        <v>2</v>
      </c>
      <c r="N18">
        <v>480</v>
      </c>
      <c r="O18" s="2">
        <v>-1.43E-2</v>
      </c>
      <c r="P18" s="2">
        <v>1.7000000000000001E-2</v>
      </c>
      <c r="Q18" t="s">
        <v>20</v>
      </c>
      <c r="R18">
        <v>1838.57</v>
      </c>
    </row>
    <row r="19" spans="1:18">
      <c r="A19" t="s">
        <v>18</v>
      </c>
      <c r="B19" t="s">
        <v>19</v>
      </c>
      <c r="C19" s="1">
        <v>38947</v>
      </c>
      <c r="D19">
        <v>621.70000000000005</v>
      </c>
      <c r="E19" s="1">
        <v>39099</v>
      </c>
      <c r="F19">
        <v>633.29999999999995</v>
      </c>
      <c r="G19" s="2">
        <v>1.8700000000000001E-2</v>
      </c>
      <c r="H19">
        <v>1060</v>
      </c>
      <c r="I19" s="2">
        <v>1060</v>
      </c>
      <c r="J19">
        <v>1</v>
      </c>
      <c r="K19">
        <v>1</v>
      </c>
      <c r="L19">
        <v>14010</v>
      </c>
      <c r="M19">
        <v>104</v>
      </c>
      <c r="N19">
        <v>10.19</v>
      </c>
      <c r="O19" s="2">
        <v>-9.4399999999999998E-2</v>
      </c>
      <c r="P19" s="2">
        <v>5.4800000000000001E-2</v>
      </c>
      <c r="Q19" t="s">
        <v>20</v>
      </c>
      <c r="R19">
        <v>1573.76</v>
      </c>
    </row>
    <row r="20" spans="1:18">
      <c r="A20" t="s">
        <v>18</v>
      </c>
      <c r="B20" t="s">
        <v>19</v>
      </c>
      <c r="C20" s="1">
        <v>39143</v>
      </c>
      <c r="D20">
        <v>644.1</v>
      </c>
      <c r="E20" s="1">
        <v>39234</v>
      </c>
      <c r="F20">
        <v>676.9</v>
      </c>
      <c r="G20" s="2">
        <v>5.0900000000000001E-2</v>
      </c>
      <c r="H20">
        <v>3180</v>
      </c>
      <c r="I20" s="2">
        <v>3180</v>
      </c>
      <c r="J20">
        <v>1</v>
      </c>
      <c r="K20">
        <v>1</v>
      </c>
      <c r="L20">
        <v>17190</v>
      </c>
      <c r="M20">
        <v>64</v>
      </c>
      <c r="N20">
        <v>49.69</v>
      </c>
      <c r="O20" s="2">
        <v>-1.49E-2</v>
      </c>
      <c r="P20" s="2">
        <v>8.3699999999999997E-2</v>
      </c>
      <c r="Q20" t="s">
        <v>20</v>
      </c>
      <c r="R20">
        <v>1342.02</v>
      </c>
    </row>
    <row r="21" spans="1:18">
      <c r="A21" t="s">
        <v>18</v>
      </c>
      <c r="B21" t="s">
        <v>19</v>
      </c>
      <c r="C21" s="1">
        <v>39238</v>
      </c>
      <c r="D21">
        <v>675.1</v>
      </c>
      <c r="E21" s="1">
        <v>39307</v>
      </c>
      <c r="F21">
        <v>680.9</v>
      </c>
      <c r="G21" s="2">
        <v>8.6E-3</v>
      </c>
      <c r="H21">
        <v>480</v>
      </c>
      <c r="I21" s="2">
        <v>480</v>
      </c>
      <c r="J21">
        <v>1</v>
      </c>
      <c r="K21">
        <v>1</v>
      </c>
      <c r="L21">
        <v>17670</v>
      </c>
      <c r="M21">
        <v>50</v>
      </c>
      <c r="N21">
        <v>9.6</v>
      </c>
      <c r="O21" s="2">
        <v>-5.04E-2</v>
      </c>
      <c r="P21" s="2">
        <v>1.9699999999999999E-2</v>
      </c>
      <c r="Q21" t="s">
        <v>20</v>
      </c>
      <c r="R21">
        <v>900.37</v>
      </c>
    </row>
    <row r="22" spans="1:18">
      <c r="A22" t="s">
        <v>18</v>
      </c>
      <c r="B22" t="s">
        <v>19</v>
      </c>
      <c r="C22" s="1">
        <v>39527</v>
      </c>
      <c r="D22">
        <v>920</v>
      </c>
      <c r="E22" s="1">
        <v>39618</v>
      </c>
      <c r="F22">
        <v>904.2</v>
      </c>
      <c r="G22" s="2">
        <v>-1.72E-2</v>
      </c>
      <c r="H22">
        <v>-1680</v>
      </c>
      <c r="I22" s="2">
        <v>-1680</v>
      </c>
      <c r="J22">
        <v>1</v>
      </c>
      <c r="K22">
        <v>1</v>
      </c>
      <c r="L22">
        <v>15990</v>
      </c>
      <c r="M22">
        <v>65</v>
      </c>
      <c r="N22">
        <v>-25.85</v>
      </c>
      <c r="O22" s="2">
        <v>-0.08</v>
      </c>
      <c r="P22" s="2">
        <v>3.9300000000000002E-2</v>
      </c>
      <c r="Q22" t="s">
        <v>20</v>
      </c>
      <c r="R22">
        <v>2535.67</v>
      </c>
    </row>
    <row r="23" spans="1:18">
      <c r="A23" t="s">
        <v>18</v>
      </c>
      <c r="B23" t="s">
        <v>19</v>
      </c>
      <c r="C23" s="1">
        <v>39624</v>
      </c>
      <c r="D23">
        <v>882.3</v>
      </c>
      <c r="E23" s="1">
        <v>39660</v>
      </c>
      <c r="F23">
        <v>922.7</v>
      </c>
      <c r="G23" s="2">
        <v>4.58E-2</v>
      </c>
      <c r="H23">
        <v>3940</v>
      </c>
      <c r="I23" s="2">
        <v>3940</v>
      </c>
      <c r="J23">
        <v>1</v>
      </c>
      <c r="K23">
        <v>1</v>
      </c>
      <c r="L23">
        <v>19930</v>
      </c>
      <c r="M23">
        <v>27</v>
      </c>
      <c r="N23">
        <v>145.93</v>
      </c>
      <c r="O23" s="2">
        <v>-8.0000000000000002E-3</v>
      </c>
      <c r="P23" s="2">
        <v>0.1216</v>
      </c>
      <c r="Q23" t="s">
        <v>20</v>
      </c>
      <c r="R23">
        <v>2012.39</v>
      </c>
    </row>
    <row r="24" spans="1:18">
      <c r="A24" t="s">
        <v>18</v>
      </c>
      <c r="B24" t="s">
        <v>19</v>
      </c>
      <c r="C24" s="1">
        <v>39890</v>
      </c>
      <c r="D24">
        <v>889.1</v>
      </c>
      <c r="E24" s="1">
        <v>40151</v>
      </c>
      <c r="F24">
        <v>1169.5</v>
      </c>
      <c r="G24" s="2">
        <v>0.31540000000000001</v>
      </c>
      <c r="H24">
        <v>27940</v>
      </c>
      <c r="I24" s="2">
        <v>27940</v>
      </c>
      <c r="J24">
        <v>1</v>
      </c>
      <c r="K24">
        <v>1</v>
      </c>
      <c r="L24">
        <v>47870</v>
      </c>
      <c r="M24">
        <v>183</v>
      </c>
      <c r="N24">
        <v>152.68</v>
      </c>
      <c r="O24" s="2">
        <v>-2.7099999999999999E-2</v>
      </c>
      <c r="P24" s="2">
        <v>0.38059999999999999</v>
      </c>
      <c r="Q24" t="s">
        <v>20</v>
      </c>
      <c r="R24">
        <v>2896.26</v>
      </c>
    </row>
    <row r="25" spans="1:18">
      <c r="A25" t="s">
        <v>18</v>
      </c>
      <c r="B25" t="s">
        <v>19</v>
      </c>
      <c r="C25" s="1">
        <v>40360</v>
      </c>
      <c r="D25">
        <v>1206.7</v>
      </c>
      <c r="E25" s="1">
        <v>40410</v>
      </c>
      <c r="F25">
        <v>1228.8</v>
      </c>
      <c r="G25" s="2">
        <v>1.83E-2</v>
      </c>
      <c r="H25">
        <v>2110</v>
      </c>
      <c r="I25" s="2">
        <v>2110</v>
      </c>
      <c r="J25">
        <v>1</v>
      </c>
      <c r="K25">
        <v>1</v>
      </c>
      <c r="L25">
        <v>49980</v>
      </c>
      <c r="M25">
        <v>36</v>
      </c>
      <c r="N25">
        <v>58.61</v>
      </c>
      <c r="O25" s="2">
        <v>-4.2299999999999997E-2</v>
      </c>
      <c r="P25" s="2">
        <v>3.1600000000000003E-2</v>
      </c>
      <c r="Q25" t="s">
        <v>20</v>
      </c>
      <c r="R25">
        <v>2189.35</v>
      </c>
    </row>
    <row r="26" spans="1:18">
      <c r="A26" t="s">
        <v>18</v>
      </c>
      <c r="B26" t="s">
        <v>19</v>
      </c>
      <c r="C26" s="1">
        <v>40557</v>
      </c>
      <c r="D26">
        <v>1360.5</v>
      </c>
      <c r="E26" s="1">
        <v>40674</v>
      </c>
      <c r="F26">
        <v>1501.4</v>
      </c>
      <c r="G26" s="2">
        <v>0.1036</v>
      </c>
      <c r="H26">
        <v>13990</v>
      </c>
      <c r="I26" s="2">
        <v>13990</v>
      </c>
      <c r="J26">
        <v>1</v>
      </c>
      <c r="K26">
        <v>1</v>
      </c>
      <c r="L26">
        <v>63970</v>
      </c>
      <c r="M26">
        <v>81</v>
      </c>
      <c r="N26">
        <v>172.72</v>
      </c>
      <c r="O26" s="2">
        <v>-3.78E-2</v>
      </c>
      <c r="P26" s="2">
        <v>0.15939999999999999</v>
      </c>
      <c r="Q26" t="s">
        <v>20</v>
      </c>
      <c r="R26">
        <v>2069.91</v>
      </c>
    </row>
    <row r="27" spans="1:18">
      <c r="A27" t="s">
        <v>18</v>
      </c>
      <c r="B27" t="s">
        <v>19</v>
      </c>
      <c r="C27" s="1">
        <v>40723</v>
      </c>
      <c r="D27">
        <v>1510.4</v>
      </c>
      <c r="E27" s="1">
        <v>40730</v>
      </c>
      <c r="F27">
        <v>1529.2</v>
      </c>
      <c r="G27" s="2">
        <v>1.24E-2</v>
      </c>
      <c r="H27">
        <v>1780</v>
      </c>
      <c r="I27" s="2">
        <v>1780</v>
      </c>
      <c r="J27">
        <v>1</v>
      </c>
      <c r="K27">
        <v>1</v>
      </c>
      <c r="L27">
        <v>65750</v>
      </c>
      <c r="M27">
        <v>5</v>
      </c>
      <c r="N27">
        <v>356</v>
      </c>
      <c r="O27" s="2">
        <v>-2.1299999999999999E-2</v>
      </c>
      <c r="P27" s="2">
        <v>1.24E-2</v>
      </c>
      <c r="Q27" t="s">
        <v>20</v>
      </c>
      <c r="R27">
        <v>1966.51</v>
      </c>
    </row>
    <row r="28" spans="1:18">
      <c r="A28" t="s">
        <v>18</v>
      </c>
      <c r="B28" t="s">
        <v>19</v>
      </c>
      <c r="C28" s="1">
        <v>40837</v>
      </c>
      <c r="D28">
        <v>1636.1</v>
      </c>
      <c r="E28" s="1">
        <v>40849</v>
      </c>
      <c r="F28">
        <v>1729.6</v>
      </c>
      <c r="G28" s="2">
        <v>5.7099999999999998E-2</v>
      </c>
      <c r="H28">
        <v>9250</v>
      </c>
      <c r="I28" s="2">
        <v>9250</v>
      </c>
      <c r="J28">
        <v>1</v>
      </c>
      <c r="K28">
        <v>1</v>
      </c>
      <c r="L28">
        <v>75000</v>
      </c>
      <c r="M28">
        <v>9</v>
      </c>
      <c r="N28">
        <v>1027.78</v>
      </c>
      <c r="O28" s="2">
        <v>-1.4200000000000001E-2</v>
      </c>
      <c r="P28" s="2">
        <v>7.2099999999999997E-2</v>
      </c>
      <c r="Q28" t="s">
        <v>20</v>
      </c>
      <c r="R28">
        <v>4806.7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0"/>
  <sheetViews>
    <sheetView zoomScale="110" zoomScaleNormal="110" workbookViewId="0">
      <selection activeCell="N12" sqref="N12"/>
    </sheetView>
  </sheetViews>
  <sheetFormatPr baseColWidth="10" defaultRowHeight="14.5"/>
  <cols>
    <col min="1" max="1" width="7.81640625" style="8" customWidth="1"/>
    <col min="2" max="2" width="8.1796875" customWidth="1"/>
    <col min="3" max="3" width="11.54296875" bestFit="1" customWidth="1"/>
    <col min="4" max="4" width="6" bestFit="1" customWidth="1"/>
    <col min="5" max="5" width="8.81640625" customWidth="1"/>
    <col min="6" max="6" width="5.7265625" customWidth="1"/>
    <col min="7" max="7" width="9.7265625" customWidth="1"/>
    <col min="8" max="8" width="5.54296875" bestFit="1" customWidth="1"/>
    <col min="9" max="9" width="8.7265625" customWidth="1"/>
    <col min="10" max="10" width="10.7265625" customWidth="1"/>
    <col min="11" max="11" width="7" customWidth="1"/>
    <col min="12" max="12" width="10" bestFit="1" customWidth="1"/>
  </cols>
  <sheetData>
    <row r="1" spans="1:10" ht="15.5">
      <c r="A1" s="9">
        <v>1040</v>
      </c>
      <c r="B1" s="22" t="s">
        <v>32</v>
      </c>
      <c r="F1" t="s">
        <v>25</v>
      </c>
      <c r="H1" s="8">
        <v>2000</v>
      </c>
    </row>
    <row r="2" spans="1:10">
      <c r="A2" s="10">
        <v>-200</v>
      </c>
      <c r="F2" t="s">
        <v>28</v>
      </c>
      <c r="H2" s="8">
        <v>0.1</v>
      </c>
    </row>
    <row r="3" spans="1:10" ht="15" thickBot="1">
      <c r="A3" s="10">
        <v>320</v>
      </c>
      <c r="B3" s="4" t="s">
        <v>21</v>
      </c>
      <c r="C3" s="4" t="s">
        <v>24</v>
      </c>
      <c r="D3" s="4" t="s">
        <v>22</v>
      </c>
      <c r="E3" s="4" t="s">
        <v>23</v>
      </c>
      <c r="F3" s="4" t="s">
        <v>27</v>
      </c>
      <c r="G3" s="4" t="s">
        <v>29</v>
      </c>
      <c r="H3" s="4" t="s">
        <v>26</v>
      </c>
      <c r="J3" s="38" t="s">
        <v>48</v>
      </c>
    </row>
    <row r="4" spans="1:10">
      <c r="A4" s="11">
        <v>-290</v>
      </c>
      <c r="B4" s="13">
        <v>0.34</v>
      </c>
      <c r="C4" s="14">
        <v>100000</v>
      </c>
      <c r="D4" s="15">
        <f>-MIN($A$1:A4)</f>
        <v>290</v>
      </c>
      <c r="E4" s="15">
        <f t="shared" ref="E4:E27" si="0">D4/B4</f>
        <v>852.94117647058818</v>
      </c>
      <c r="F4" s="16">
        <f t="shared" ref="F4:F27" si="1">INT(C4/$H$1)</f>
        <v>50</v>
      </c>
      <c r="G4" s="18">
        <f>C4*H2</f>
        <v>10000</v>
      </c>
      <c r="H4" s="17">
        <f>MAX(1,MIN(INT(G4/E4),F4))</f>
        <v>11</v>
      </c>
      <c r="J4" s="38" t="s">
        <v>49</v>
      </c>
    </row>
    <row r="5" spans="1:10">
      <c r="A5" s="8">
        <v>810</v>
      </c>
      <c r="B5" s="5">
        <v>0.51</v>
      </c>
      <c r="C5" s="3">
        <f>C4+A5</f>
        <v>100810</v>
      </c>
      <c r="D5" s="3">
        <f>-MIN($A$1:A5)</f>
        <v>290</v>
      </c>
      <c r="E5" s="3">
        <f>D5/B5</f>
        <v>568.62745098039215</v>
      </c>
      <c r="F5">
        <f>INT(C5/$H$1)</f>
        <v>50</v>
      </c>
      <c r="G5" s="3">
        <f>IF(INT((G4+A5)/E5)&gt;F5,C5*$H$2,G4+A5)</f>
        <v>10810</v>
      </c>
      <c r="H5" s="21">
        <f t="shared" ref="H5:H27" si="2">MAX(1,MIN(INT(G5/E5),F5))</f>
        <v>19</v>
      </c>
      <c r="J5" s="38" t="s">
        <v>55</v>
      </c>
    </row>
    <row r="6" spans="1:10">
      <c r="A6" s="8">
        <v>1070</v>
      </c>
      <c r="B6" s="5">
        <v>0.63</v>
      </c>
      <c r="C6" s="3">
        <f t="shared" ref="C6:C27" si="3">C5+A6</f>
        <v>101880</v>
      </c>
      <c r="D6" s="3">
        <f>-MIN($A$1:A6)</f>
        <v>290</v>
      </c>
      <c r="E6" s="3">
        <f t="shared" si="0"/>
        <v>460.3174603174603</v>
      </c>
      <c r="F6">
        <f t="shared" si="1"/>
        <v>50</v>
      </c>
      <c r="G6" s="3">
        <f t="shared" ref="G6:G27" si="4">IF(INT((G5+A6)/E6)&gt;F6,C6*$H$2,G5+A6)</f>
        <v>11880</v>
      </c>
      <c r="H6" s="21">
        <f t="shared" si="2"/>
        <v>25</v>
      </c>
    </row>
    <row r="7" spans="1:10">
      <c r="A7" s="8">
        <v>410</v>
      </c>
      <c r="B7" s="5">
        <v>0.68</v>
      </c>
      <c r="C7" s="3">
        <f>C6+A7</f>
        <v>102290</v>
      </c>
      <c r="D7" s="3">
        <f>-MIN($A$1:A7)</f>
        <v>290</v>
      </c>
      <c r="E7" s="3">
        <f t="shared" si="0"/>
        <v>426.47058823529409</v>
      </c>
      <c r="F7">
        <f t="shared" si="1"/>
        <v>51</v>
      </c>
      <c r="G7" s="3">
        <f t="shared" si="4"/>
        <v>12290</v>
      </c>
      <c r="H7" s="21">
        <f t="shared" si="2"/>
        <v>28</v>
      </c>
      <c r="J7" s="38" t="s">
        <v>50</v>
      </c>
    </row>
    <row r="8" spans="1:10">
      <c r="A8" s="8">
        <v>-110</v>
      </c>
      <c r="B8" s="5">
        <v>0.64</v>
      </c>
      <c r="C8" s="3">
        <f t="shared" si="3"/>
        <v>102180</v>
      </c>
      <c r="D8" s="3">
        <f>-MIN($A$1:A8)</f>
        <v>290</v>
      </c>
      <c r="E8" s="3">
        <f t="shared" si="0"/>
        <v>453.125</v>
      </c>
      <c r="F8">
        <f t="shared" si="1"/>
        <v>51</v>
      </c>
      <c r="G8" s="3">
        <f t="shared" si="4"/>
        <v>12180</v>
      </c>
      <c r="H8" s="21">
        <f t="shared" si="2"/>
        <v>26</v>
      </c>
    </row>
    <row r="9" spans="1:10">
      <c r="A9" s="8">
        <v>4080</v>
      </c>
      <c r="B9" s="5">
        <v>0.72</v>
      </c>
      <c r="C9" s="3">
        <f t="shared" si="3"/>
        <v>106260</v>
      </c>
      <c r="D9" s="3">
        <f>-MIN($A$1:A9)</f>
        <v>290</v>
      </c>
      <c r="E9" s="3">
        <f t="shared" si="0"/>
        <v>402.77777777777777</v>
      </c>
      <c r="F9">
        <f t="shared" si="1"/>
        <v>53</v>
      </c>
      <c r="G9" s="3">
        <f t="shared" si="4"/>
        <v>16260</v>
      </c>
      <c r="H9" s="21">
        <f t="shared" si="2"/>
        <v>40</v>
      </c>
      <c r="J9" s="38" t="s">
        <v>51</v>
      </c>
    </row>
    <row r="10" spans="1:10">
      <c r="A10" s="8">
        <v>1170</v>
      </c>
      <c r="B10" s="5">
        <v>0.77</v>
      </c>
      <c r="C10" s="3">
        <f t="shared" si="3"/>
        <v>107430</v>
      </c>
      <c r="D10" s="3">
        <f>-MIN($A$1:A10)</f>
        <v>290</v>
      </c>
      <c r="E10" s="3">
        <f t="shared" si="0"/>
        <v>376.6233766233766</v>
      </c>
      <c r="F10">
        <f t="shared" si="1"/>
        <v>53</v>
      </c>
      <c r="G10" s="3">
        <f t="shared" si="4"/>
        <v>17430</v>
      </c>
      <c r="H10" s="21">
        <f t="shared" si="2"/>
        <v>46</v>
      </c>
    </row>
    <row r="11" spans="1:10">
      <c r="A11" s="8">
        <v>-60</v>
      </c>
      <c r="B11" s="7">
        <v>0.76</v>
      </c>
      <c r="C11" s="3">
        <f t="shared" si="3"/>
        <v>107370</v>
      </c>
      <c r="D11" s="3">
        <f>-MIN($A$1:A11)</f>
        <v>290</v>
      </c>
      <c r="E11" s="3">
        <f t="shared" si="0"/>
        <v>381.57894736842104</v>
      </c>
      <c r="F11">
        <f t="shared" si="1"/>
        <v>53</v>
      </c>
      <c r="G11" s="3">
        <f t="shared" si="4"/>
        <v>17370</v>
      </c>
      <c r="H11" s="21">
        <f t="shared" si="2"/>
        <v>45</v>
      </c>
      <c r="J11" s="41"/>
    </row>
    <row r="12" spans="1:10">
      <c r="A12" s="8">
        <v>170</v>
      </c>
      <c r="B12" s="5">
        <v>0.77</v>
      </c>
      <c r="C12" s="3">
        <f t="shared" si="3"/>
        <v>107540</v>
      </c>
      <c r="D12" s="3">
        <f>-MIN($A$1:A12)</f>
        <v>290</v>
      </c>
      <c r="E12" s="3">
        <f t="shared" si="0"/>
        <v>376.6233766233766</v>
      </c>
      <c r="F12">
        <f t="shared" si="1"/>
        <v>53</v>
      </c>
      <c r="G12" s="3">
        <f t="shared" si="4"/>
        <v>17540</v>
      </c>
      <c r="H12" s="21">
        <f t="shared" si="2"/>
        <v>46</v>
      </c>
    </row>
    <row r="13" spans="1:10">
      <c r="A13" s="8">
        <v>540</v>
      </c>
      <c r="B13" s="5">
        <v>0.8</v>
      </c>
      <c r="C13" s="3">
        <f t="shared" si="3"/>
        <v>108080</v>
      </c>
      <c r="D13" s="3">
        <f>-MIN($A$1:A13)</f>
        <v>290</v>
      </c>
      <c r="E13" s="3">
        <f t="shared" si="0"/>
        <v>362.5</v>
      </c>
      <c r="F13">
        <f t="shared" si="1"/>
        <v>54</v>
      </c>
      <c r="G13" s="3">
        <f t="shared" si="4"/>
        <v>18080</v>
      </c>
      <c r="H13" s="21">
        <f t="shared" si="2"/>
        <v>49</v>
      </c>
    </row>
    <row r="14" spans="1:10">
      <c r="A14" s="8">
        <v>-420</v>
      </c>
      <c r="B14" s="5">
        <v>0.75</v>
      </c>
      <c r="C14" s="3">
        <f t="shared" si="3"/>
        <v>107660</v>
      </c>
      <c r="D14" s="3">
        <f>-MIN($A$1:A14)</f>
        <v>420</v>
      </c>
      <c r="E14" s="3">
        <f t="shared" si="0"/>
        <v>560</v>
      </c>
      <c r="F14">
        <f t="shared" si="1"/>
        <v>53</v>
      </c>
      <c r="G14" s="3">
        <f t="shared" si="4"/>
        <v>17660</v>
      </c>
      <c r="H14" s="21">
        <f t="shared" si="2"/>
        <v>31</v>
      </c>
    </row>
    <row r="15" spans="1:10">
      <c r="A15" s="8">
        <v>1200</v>
      </c>
      <c r="B15" s="5">
        <v>0.78</v>
      </c>
      <c r="C15" s="3">
        <f t="shared" si="3"/>
        <v>108860</v>
      </c>
      <c r="D15" s="3">
        <f>-MIN($A$1:A15)</f>
        <v>420</v>
      </c>
      <c r="E15" s="3">
        <f t="shared" si="0"/>
        <v>538.46153846153845</v>
      </c>
      <c r="F15">
        <f t="shared" si="1"/>
        <v>54</v>
      </c>
      <c r="G15" s="3">
        <f t="shared" si="4"/>
        <v>18860</v>
      </c>
      <c r="H15" s="21">
        <f t="shared" si="2"/>
        <v>35</v>
      </c>
    </row>
    <row r="16" spans="1:10">
      <c r="A16" s="8">
        <v>2260</v>
      </c>
      <c r="B16" s="5">
        <v>0.81</v>
      </c>
      <c r="C16" s="3">
        <f t="shared" si="3"/>
        <v>111120</v>
      </c>
      <c r="D16" s="3">
        <f>-MIN($A$1:A16)</f>
        <v>420</v>
      </c>
      <c r="E16" s="3">
        <f t="shared" si="0"/>
        <v>518.51851851851848</v>
      </c>
      <c r="F16">
        <f t="shared" si="1"/>
        <v>55</v>
      </c>
      <c r="G16" s="3">
        <f t="shared" si="4"/>
        <v>21120</v>
      </c>
      <c r="H16" s="21">
        <f t="shared" si="2"/>
        <v>40</v>
      </c>
    </row>
    <row r="17" spans="1:12">
      <c r="A17" s="8">
        <v>960</v>
      </c>
      <c r="B17" s="5">
        <v>0.83</v>
      </c>
      <c r="C17" s="3">
        <f t="shared" si="3"/>
        <v>112080</v>
      </c>
      <c r="D17" s="3">
        <f>-MIN($A$1:A17)</f>
        <v>420</v>
      </c>
      <c r="E17" s="3">
        <f t="shared" si="0"/>
        <v>506.02409638554218</v>
      </c>
      <c r="F17">
        <f t="shared" si="1"/>
        <v>56</v>
      </c>
      <c r="G17" s="3">
        <f t="shared" si="4"/>
        <v>22080</v>
      </c>
      <c r="H17" s="21">
        <f t="shared" si="2"/>
        <v>43</v>
      </c>
    </row>
    <row r="18" spans="1:12">
      <c r="A18" s="8">
        <v>1060</v>
      </c>
      <c r="B18" s="5">
        <v>0.85</v>
      </c>
      <c r="C18" s="3">
        <f t="shared" si="3"/>
        <v>113140</v>
      </c>
      <c r="D18" s="3">
        <f>-MIN($A$1:A18)</f>
        <v>420</v>
      </c>
      <c r="E18" s="3">
        <f t="shared" si="0"/>
        <v>494.11764705882354</v>
      </c>
      <c r="F18">
        <f t="shared" si="1"/>
        <v>56</v>
      </c>
      <c r="G18" s="3">
        <f t="shared" si="4"/>
        <v>23140</v>
      </c>
      <c r="H18" s="21">
        <f t="shared" si="2"/>
        <v>46</v>
      </c>
    </row>
    <row r="19" spans="1:12">
      <c r="A19" s="8">
        <v>3180</v>
      </c>
      <c r="B19" s="5">
        <v>0.86</v>
      </c>
      <c r="C19" s="3">
        <f t="shared" si="3"/>
        <v>116320</v>
      </c>
      <c r="D19" s="3">
        <f>-MIN($A$1:A19)</f>
        <v>420</v>
      </c>
      <c r="E19" s="3">
        <f t="shared" si="0"/>
        <v>488.37209302325584</v>
      </c>
      <c r="F19">
        <f t="shared" si="1"/>
        <v>58</v>
      </c>
      <c r="G19" s="3">
        <f t="shared" si="4"/>
        <v>26320</v>
      </c>
      <c r="H19" s="21">
        <f t="shared" si="2"/>
        <v>53</v>
      </c>
    </row>
    <row r="20" spans="1:12">
      <c r="A20" s="8">
        <v>480</v>
      </c>
      <c r="B20" s="5">
        <v>0.87</v>
      </c>
      <c r="C20" s="3">
        <f t="shared" si="3"/>
        <v>116800</v>
      </c>
      <c r="D20" s="3">
        <f>-MIN($A$1:A20)</f>
        <v>420</v>
      </c>
      <c r="E20" s="3">
        <f t="shared" si="0"/>
        <v>482.75862068965517</v>
      </c>
      <c r="F20">
        <f t="shared" si="1"/>
        <v>58</v>
      </c>
      <c r="G20" s="3">
        <f t="shared" si="4"/>
        <v>26800</v>
      </c>
      <c r="H20" s="21">
        <f t="shared" si="2"/>
        <v>55</v>
      </c>
    </row>
    <row r="21" spans="1:12">
      <c r="A21" s="8">
        <v>-1680</v>
      </c>
      <c r="B21" s="5">
        <v>0.81</v>
      </c>
      <c r="C21" s="3">
        <f t="shared" si="3"/>
        <v>115120</v>
      </c>
      <c r="D21" s="3">
        <f>-MIN($A$1:A21)</f>
        <v>1680</v>
      </c>
      <c r="E21" s="3">
        <f t="shared" si="0"/>
        <v>2074.0740740740739</v>
      </c>
      <c r="F21">
        <f t="shared" si="1"/>
        <v>57</v>
      </c>
      <c r="G21" s="3">
        <f t="shared" si="4"/>
        <v>25120</v>
      </c>
      <c r="H21" s="21">
        <f t="shared" si="2"/>
        <v>12</v>
      </c>
      <c r="K21" s="3"/>
    </row>
    <row r="22" spans="1:12">
      <c r="A22" s="8">
        <v>3940</v>
      </c>
      <c r="B22" s="5">
        <v>0.83</v>
      </c>
      <c r="C22" s="3">
        <f t="shared" si="3"/>
        <v>119060</v>
      </c>
      <c r="D22" s="3">
        <f>-MIN($A$1:A22)</f>
        <v>1680</v>
      </c>
      <c r="E22" s="3">
        <f t="shared" si="0"/>
        <v>2024.0963855421687</v>
      </c>
      <c r="F22">
        <f t="shared" si="1"/>
        <v>59</v>
      </c>
      <c r="G22" s="3">
        <f t="shared" si="4"/>
        <v>29060</v>
      </c>
      <c r="H22" s="21">
        <f t="shared" si="2"/>
        <v>14</v>
      </c>
    </row>
    <row r="23" spans="1:12">
      <c r="A23" s="8">
        <v>27940</v>
      </c>
      <c r="B23" s="5">
        <v>0.86</v>
      </c>
      <c r="C23" s="3">
        <f>C22+A23</f>
        <v>147000</v>
      </c>
      <c r="D23" s="3">
        <f>-MIN($A$1:A23)</f>
        <v>1680</v>
      </c>
      <c r="E23" s="3">
        <f t="shared" si="0"/>
        <v>1953.4883720930234</v>
      </c>
      <c r="F23">
        <f t="shared" si="1"/>
        <v>73</v>
      </c>
      <c r="G23" s="3">
        <f t="shared" si="4"/>
        <v>57000</v>
      </c>
      <c r="H23" s="21">
        <f t="shared" si="2"/>
        <v>29</v>
      </c>
    </row>
    <row r="24" spans="1:12">
      <c r="A24" s="8">
        <v>2110</v>
      </c>
      <c r="B24" s="5">
        <v>0.87</v>
      </c>
      <c r="C24" s="3">
        <f>C23+A24</f>
        <v>149110</v>
      </c>
      <c r="D24" s="3">
        <f>-MIN($A$1:A24)</f>
        <v>1680</v>
      </c>
      <c r="E24" s="3">
        <f t="shared" si="0"/>
        <v>1931.0344827586207</v>
      </c>
      <c r="F24">
        <f t="shared" si="1"/>
        <v>74</v>
      </c>
      <c r="G24" s="3">
        <f t="shared" si="4"/>
        <v>59110</v>
      </c>
      <c r="H24" s="21">
        <f t="shared" si="2"/>
        <v>30</v>
      </c>
    </row>
    <row r="25" spans="1:12">
      <c r="A25" s="8">
        <v>13990</v>
      </c>
      <c r="B25" s="5">
        <v>0.88</v>
      </c>
      <c r="C25" s="3">
        <f t="shared" si="3"/>
        <v>163100</v>
      </c>
      <c r="D25" s="3">
        <f>-MIN($A$1:A25)</f>
        <v>1680</v>
      </c>
      <c r="E25" s="3">
        <f t="shared" si="0"/>
        <v>1909.090909090909</v>
      </c>
      <c r="F25">
        <f t="shared" si="1"/>
        <v>81</v>
      </c>
      <c r="G25" s="3">
        <f t="shared" si="4"/>
        <v>73100</v>
      </c>
      <c r="H25" s="21">
        <f t="shared" si="2"/>
        <v>38</v>
      </c>
    </row>
    <row r="26" spans="1:12">
      <c r="A26" s="8">
        <v>1780</v>
      </c>
      <c r="B26" s="5">
        <v>0.89</v>
      </c>
      <c r="C26" s="3">
        <f t="shared" si="3"/>
        <v>164880</v>
      </c>
      <c r="D26" s="3">
        <f>-MIN($A$1:A26)</f>
        <v>1680</v>
      </c>
      <c r="E26" s="3">
        <f t="shared" si="0"/>
        <v>1887.6404494382023</v>
      </c>
      <c r="F26">
        <f t="shared" si="1"/>
        <v>82</v>
      </c>
      <c r="G26" s="3">
        <f t="shared" si="4"/>
        <v>74880</v>
      </c>
      <c r="H26" s="21">
        <f t="shared" si="2"/>
        <v>39</v>
      </c>
    </row>
    <row r="27" spans="1:12">
      <c r="A27" s="8">
        <v>9250</v>
      </c>
      <c r="B27" s="5">
        <v>0.9</v>
      </c>
      <c r="C27" s="3">
        <f t="shared" si="3"/>
        <v>174130</v>
      </c>
      <c r="D27" s="3">
        <f>-MIN($A$1:A27)</f>
        <v>1680</v>
      </c>
      <c r="E27" s="3">
        <f t="shared" si="0"/>
        <v>1866.6666666666665</v>
      </c>
      <c r="F27">
        <f t="shared" si="1"/>
        <v>87</v>
      </c>
      <c r="G27" s="3">
        <f t="shared" si="4"/>
        <v>84130</v>
      </c>
      <c r="H27" s="21">
        <f t="shared" si="2"/>
        <v>45</v>
      </c>
    </row>
    <row r="28" spans="1:12">
      <c r="A28"/>
      <c r="B28" s="5"/>
      <c r="C28" s="3"/>
      <c r="D28" s="3"/>
      <c r="E28" s="3"/>
      <c r="G28" s="3"/>
      <c r="H28" s="21"/>
      <c r="L28" s="3"/>
    </row>
    <row r="29" spans="1:12">
      <c r="A29"/>
      <c r="B29" s="5"/>
      <c r="C29" s="3"/>
      <c r="D29" s="3"/>
      <c r="E29" s="3"/>
      <c r="G29" s="3"/>
      <c r="H29" s="21"/>
    </row>
    <row r="30" spans="1:12">
      <c r="A30"/>
      <c r="B30" s="5"/>
      <c r="C30" s="3"/>
      <c r="D30" s="3"/>
      <c r="E30" s="3"/>
      <c r="G30" s="3"/>
      <c r="H30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4"/>
  <sheetViews>
    <sheetView zoomScale="110" zoomScaleNormal="110" workbookViewId="0">
      <selection activeCell="O12" sqref="O12"/>
    </sheetView>
  </sheetViews>
  <sheetFormatPr baseColWidth="10" defaultRowHeight="14.5"/>
  <cols>
    <col min="1" max="1" width="8.453125" style="8" customWidth="1"/>
    <col min="2" max="2" width="8.08984375" style="8" customWidth="1"/>
    <col min="3" max="3" width="4.81640625" customWidth="1"/>
    <col min="4" max="4" width="9.7265625" customWidth="1"/>
    <col min="5" max="5" width="8.7265625" customWidth="1"/>
    <col min="6" max="6" width="9.36328125" customWidth="1"/>
    <col min="7" max="7" width="4.453125" customWidth="1"/>
    <col min="8" max="8" width="8.54296875" customWidth="1"/>
    <col min="9" max="9" width="5.7265625" customWidth="1"/>
    <col min="10" max="10" width="4.36328125" customWidth="1"/>
    <col min="11" max="11" width="8.1796875" customWidth="1"/>
    <col min="12" max="12" width="7" customWidth="1"/>
    <col min="13" max="13" width="10" bestFit="1" customWidth="1"/>
  </cols>
  <sheetData>
    <row r="1" spans="1:13" ht="21">
      <c r="A1" s="9">
        <v>1040</v>
      </c>
      <c r="B1" s="9">
        <v>1040</v>
      </c>
      <c r="C1" s="6" t="s">
        <v>31</v>
      </c>
      <c r="G1" t="s">
        <v>25</v>
      </c>
      <c r="I1" s="8">
        <v>2000</v>
      </c>
    </row>
    <row r="2" spans="1:13">
      <c r="A2" s="10">
        <v>-200</v>
      </c>
      <c r="B2" s="10">
        <v>-200</v>
      </c>
      <c r="G2" t="s">
        <v>28</v>
      </c>
      <c r="I2" s="8">
        <v>0.1</v>
      </c>
    </row>
    <row r="3" spans="1:13" ht="15" thickBot="1">
      <c r="A3" s="10">
        <v>320</v>
      </c>
      <c r="B3" s="10">
        <v>320</v>
      </c>
      <c r="C3" s="4" t="s">
        <v>39</v>
      </c>
      <c r="D3" s="4" t="s">
        <v>30</v>
      </c>
      <c r="E3" s="4" t="s">
        <v>22</v>
      </c>
      <c r="F3" s="4" t="s">
        <v>23</v>
      </c>
      <c r="G3" s="4" t="s">
        <v>27</v>
      </c>
      <c r="H3" s="4" t="s">
        <v>40</v>
      </c>
      <c r="I3" s="4" t="s">
        <v>26</v>
      </c>
      <c r="K3" s="32" t="s">
        <v>36</v>
      </c>
      <c r="M3" s="38" t="s">
        <v>52</v>
      </c>
    </row>
    <row r="4" spans="1:13">
      <c r="A4" s="11">
        <v>-290</v>
      </c>
      <c r="B4" s="11">
        <v>-290</v>
      </c>
      <c r="C4" s="13">
        <v>0.34</v>
      </c>
      <c r="D4" s="14">
        <v>100000</v>
      </c>
      <c r="E4" s="15">
        <f>-MIN($B$1:B4)</f>
        <v>290</v>
      </c>
      <c r="F4" s="15">
        <f t="shared" ref="F4:F27" si="0">E4/C4</f>
        <v>852.94117647058818</v>
      </c>
      <c r="G4" s="16">
        <f t="shared" ref="G4:G27" si="1">INT(D4/$I$1)</f>
        <v>50</v>
      </c>
      <c r="H4" s="14">
        <v>10000</v>
      </c>
      <c r="I4" s="12">
        <f t="shared" ref="I4:I27" si="2">MAX(1,MIN(INT(H4/F4),G4))</f>
        <v>11</v>
      </c>
      <c r="M4" s="38" t="s">
        <v>53</v>
      </c>
    </row>
    <row r="5" spans="1:13">
      <c r="A5" s="8">
        <v>810</v>
      </c>
      <c r="B5" s="3">
        <f>A5*I4</f>
        <v>8910</v>
      </c>
      <c r="C5" s="5">
        <v>0.56999999999999995</v>
      </c>
      <c r="D5" s="3">
        <f>D4+B5</f>
        <v>108910</v>
      </c>
      <c r="E5" s="19">
        <f>-MIN($B$1:B5)</f>
        <v>290</v>
      </c>
      <c r="F5" s="3">
        <f t="shared" si="0"/>
        <v>508.77192982456143</v>
      </c>
      <c r="G5">
        <f t="shared" si="1"/>
        <v>54</v>
      </c>
      <c r="H5" s="3">
        <f>IF(INT((H4+B5)/F5)&gt;G5,D5*$I$2,H4+B5)</f>
        <v>18910</v>
      </c>
      <c r="I5" s="12">
        <f t="shared" si="2"/>
        <v>37</v>
      </c>
      <c r="K5" s="3">
        <f>D5-MAX($D$4:D5)</f>
        <v>0</v>
      </c>
      <c r="M5" s="38"/>
    </row>
    <row r="6" spans="1:13">
      <c r="A6" s="8">
        <v>1070</v>
      </c>
      <c r="B6" s="3">
        <f t="shared" ref="B6:B27" si="3">A6*I5</f>
        <v>39590</v>
      </c>
      <c r="C6" s="5">
        <v>0.69</v>
      </c>
      <c r="D6" s="3">
        <f t="shared" ref="D6:D27" si="4">D5+B6</f>
        <v>148500</v>
      </c>
      <c r="E6" s="19">
        <f>-MIN($B$1:B6)</f>
        <v>290</v>
      </c>
      <c r="F6" s="3">
        <f t="shared" si="0"/>
        <v>420.28985507246381</v>
      </c>
      <c r="G6">
        <f t="shared" si="1"/>
        <v>74</v>
      </c>
      <c r="H6" s="3">
        <f t="shared" ref="H6:H27" si="5">IF(INT((H5+B6)/F6)&gt;G6,D6*$I$2,H5+B6)</f>
        <v>14850</v>
      </c>
      <c r="I6" s="12">
        <f t="shared" si="2"/>
        <v>35</v>
      </c>
      <c r="J6" s="3"/>
      <c r="K6" s="3">
        <f>D6-MAX($D$4:D6)</f>
        <v>0</v>
      </c>
      <c r="M6" s="38" t="s">
        <v>50</v>
      </c>
    </row>
    <row r="7" spans="1:13">
      <c r="A7" s="8">
        <v>410</v>
      </c>
      <c r="B7" s="3">
        <f t="shared" si="3"/>
        <v>14350</v>
      </c>
      <c r="C7" s="5">
        <v>0.75</v>
      </c>
      <c r="D7" s="3">
        <f t="shared" si="4"/>
        <v>162850</v>
      </c>
      <c r="E7" s="19">
        <f>-MIN($B$1:B7)</f>
        <v>290</v>
      </c>
      <c r="F7" s="3">
        <f t="shared" si="0"/>
        <v>386.66666666666669</v>
      </c>
      <c r="G7">
        <f t="shared" si="1"/>
        <v>81</v>
      </c>
      <c r="H7" s="3">
        <f t="shared" si="5"/>
        <v>29200</v>
      </c>
      <c r="I7" s="12">
        <f t="shared" si="2"/>
        <v>75</v>
      </c>
      <c r="K7" s="3">
        <f>D7-MAX($D$4:D7)</f>
        <v>0</v>
      </c>
    </row>
    <row r="8" spans="1:13">
      <c r="A8" s="8">
        <v>-110</v>
      </c>
      <c r="B8" s="3">
        <f t="shared" si="3"/>
        <v>-8250</v>
      </c>
      <c r="C8" s="5">
        <v>0.64</v>
      </c>
      <c r="D8" s="3">
        <f t="shared" si="4"/>
        <v>154600</v>
      </c>
      <c r="E8" s="19">
        <f>-MIN($B$1:B8)</f>
        <v>8250</v>
      </c>
      <c r="F8" s="3">
        <f>E8/C8</f>
        <v>12890.625</v>
      </c>
      <c r="G8">
        <f t="shared" si="1"/>
        <v>77</v>
      </c>
      <c r="H8" s="3">
        <f t="shared" si="5"/>
        <v>20950</v>
      </c>
      <c r="I8" s="12">
        <f t="shared" si="2"/>
        <v>1</v>
      </c>
      <c r="K8" s="3">
        <f>D8-MAX($D$4:D8)</f>
        <v>-8250</v>
      </c>
      <c r="M8" s="38" t="s">
        <v>54</v>
      </c>
    </row>
    <row r="9" spans="1:13">
      <c r="A9" s="8">
        <v>4080</v>
      </c>
      <c r="B9" s="3">
        <f t="shared" si="3"/>
        <v>4080</v>
      </c>
      <c r="C9" s="5">
        <v>0.67</v>
      </c>
      <c r="D9" s="3">
        <f t="shared" si="4"/>
        <v>158680</v>
      </c>
      <c r="E9" s="19">
        <f>-MIN($B$1:B9)</f>
        <v>8250</v>
      </c>
      <c r="F9" s="3">
        <f t="shared" si="0"/>
        <v>12313.432835820895</v>
      </c>
      <c r="G9">
        <f t="shared" si="1"/>
        <v>79</v>
      </c>
      <c r="H9" s="3">
        <f t="shared" si="5"/>
        <v>25030</v>
      </c>
      <c r="I9" s="12">
        <f t="shared" si="2"/>
        <v>2</v>
      </c>
      <c r="K9" s="3">
        <f>D9-MAX($D$4:D9)</f>
        <v>-4170</v>
      </c>
    </row>
    <row r="10" spans="1:13">
      <c r="A10" s="8">
        <v>1170</v>
      </c>
      <c r="B10" s="3">
        <f t="shared" si="3"/>
        <v>2340</v>
      </c>
      <c r="C10" s="5">
        <v>0.69</v>
      </c>
      <c r="D10" s="3">
        <f t="shared" si="4"/>
        <v>161020</v>
      </c>
      <c r="E10" s="19">
        <f>-MIN($B$1:B10)</f>
        <v>8250</v>
      </c>
      <c r="F10" s="3">
        <f t="shared" si="0"/>
        <v>11956.521739130436</v>
      </c>
      <c r="G10">
        <f t="shared" si="1"/>
        <v>80</v>
      </c>
      <c r="H10" s="3">
        <f t="shared" si="5"/>
        <v>27370</v>
      </c>
      <c r="I10" s="12">
        <f t="shared" si="2"/>
        <v>2</v>
      </c>
      <c r="J10" s="20"/>
      <c r="K10" s="3">
        <f>D10-MAX($D$4:D10)</f>
        <v>-1830</v>
      </c>
    </row>
    <row r="11" spans="1:13">
      <c r="A11" s="8">
        <v>-60</v>
      </c>
      <c r="B11" s="3">
        <f t="shared" si="3"/>
        <v>-120</v>
      </c>
      <c r="C11" s="5">
        <v>0.69</v>
      </c>
      <c r="D11" s="3">
        <f t="shared" si="4"/>
        <v>160900</v>
      </c>
      <c r="E11" s="19">
        <f>-MIN($B$1:B11)</f>
        <v>8250</v>
      </c>
      <c r="F11" s="3">
        <f t="shared" si="0"/>
        <v>11956.521739130436</v>
      </c>
      <c r="G11">
        <f t="shared" si="1"/>
        <v>80</v>
      </c>
      <c r="H11" s="3">
        <f t="shared" si="5"/>
        <v>27250</v>
      </c>
      <c r="I11" s="12">
        <f t="shared" si="2"/>
        <v>2</v>
      </c>
      <c r="J11" s="3"/>
      <c r="K11" s="3">
        <f>D11-MAX($D$4:D11)</f>
        <v>-1950</v>
      </c>
    </row>
    <row r="12" spans="1:13">
      <c r="A12" s="8">
        <v>170</v>
      </c>
      <c r="B12" s="3">
        <f t="shared" si="3"/>
        <v>340</v>
      </c>
      <c r="C12" s="5">
        <v>0.69</v>
      </c>
      <c r="D12" s="3">
        <f t="shared" si="4"/>
        <v>161240</v>
      </c>
      <c r="E12" s="19">
        <f>-MIN($B$1:B12)</f>
        <v>8250</v>
      </c>
      <c r="F12" s="3">
        <f t="shared" si="0"/>
        <v>11956.521739130436</v>
      </c>
      <c r="G12">
        <f t="shared" si="1"/>
        <v>80</v>
      </c>
      <c r="H12" s="3">
        <f t="shared" si="5"/>
        <v>27590</v>
      </c>
      <c r="I12" s="12">
        <f t="shared" si="2"/>
        <v>2</v>
      </c>
      <c r="J12" s="3"/>
      <c r="K12" s="3">
        <f>D12-MAX($D$4:D12)</f>
        <v>-1610</v>
      </c>
    </row>
    <row r="13" spans="1:13">
      <c r="A13" s="8">
        <v>540</v>
      </c>
      <c r="B13" s="3">
        <f t="shared" si="3"/>
        <v>1080</v>
      </c>
      <c r="C13" s="5">
        <v>0.7</v>
      </c>
      <c r="D13" s="3">
        <f t="shared" si="4"/>
        <v>162320</v>
      </c>
      <c r="E13" s="19">
        <f>-MIN($B$1:B13)</f>
        <v>8250</v>
      </c>
      <c r="F13" s="3">
        <f t="shared" si="0"/>
        <v>11785.714285714286</v>
      </c>
      <c r="G13">
        <f t="shared" si="1"/>
        <v>81</v>
      </c>
      <c r="H13" s="3">
        <f t="shared" si="5"/>
        <v>28670</v>
      </c>
      <c r="I13" s="12">
        <f t="shared" si="2"/>
        <v>2</v>
      </c>
      <c r="J13" s="3"/>
      <c r="K13" s="3">
        <f>D13-MAX($D$4:D13)</f>
        <v>-530</v>
      </c>
    </row>
    <row r="14" spans="1:13">
      <c r="A14" s="8">
        <v>-420</v>
      </c>
      <c r="B14" s="3">
        <f t="shared" si="3"/>
        <v>-840</v>
      </c>
      <c r="C14" s="5">
        <v>0.69</v>
      </c>
      <c r="D14" s="3">
        <f t="shared" si="4"/>
        <v>161480</v>
      </c>
      <c r="E14" s="19">
        <f>-MIN($B$1:B14)</f>
        <v>8250</v>
      </c>
      <c r="F14" s="3">
        <f t="shared" si="0"/>
        <v>11956.521739130436</v>
      </c>
      <c r="G14">
        <f t="shared" si="1"/>
        <v>80</v>
      </c>
      <c r="H14" s="3">
        <f t="shared" si="5"/>
        <v>27830</v>
      </c>
      <c r="I14" s="12">
        <f t="shared" si="2"/>
        <v>2</v>
      </c>
      <c r="J14" s="3"/>
      <c r="K14" s="3">
        <f>D14-MAX($D$4:D14)</f>
        <v>-1370</v>
      </c>
    </row>
    <row r="15" spans="1:13">
      <c r="A15" s="8">
        <v>1200</v>
      </c>
      <c r="B15" s="3">
        <f t="shared" si="3"/>
        <v>2400</v>
      </c>
      <c r="C15" s="5">
        <v>0.71</v>
      </c>
      <c r="D15" s="3">
        <f t="shared" si="4"/>
        <v>163880</v>
      </c>
      <c r="E15" s="19">
        <f>-MIN($B$1:B15)</f>
        <v>8250</v>
      </c>
      <c r="F15" s="3">
        <f t="shared" si="0"/>
        <v>11619.718309859156</v>
      </c>
      <c r="G15">
        <f t="shared" si="1"/>
        <v>81</v>
      </c>
      <c r="H15" s="3">
        <f t="shared" si="5"/>
        <v>30230</v>
      </c>
      <c r="I15" s="12">
        <f t="shared" si="2"/>
        <v>2</v>
      </c>
      <c r="J15" s="3"/>
      <c r="K15" s="3">
        <f>D15-MAX($D$4:D15)</f>
        <v>0</v>
      </c>
    </row>
    <row r="16" spans="1:13">
      <c r="A16" s="8">
        <v>2260</v>
      </c>
      <c r="B16" s="3">
        <f t="shared" si="3"/>
        <v>4520</v>
      </c>
      <c r="C16" s="5">
        <v>0.74</v>
      </c>
      <c r="D16" s="3">
        <f t="shared" si="4"/>
        <v>168400</v>
      </c>
      <c r="E16" s="19">
        <f>-MIN($B$1:B16)</f>
        <v>8250</v>
      </c>
      <c r="F16" s="3">
        <f t="shared" si="0"/>
        <v>11148.648648648648</v>
      </c>
      <c r="G16">
        <f t="shared" si="1"/>
        <v>84</v>
      </c>
      <c r="H16" s="3">
        <f t="shared" si="5"/>
        <v>34750</v>
      </c>
      <c r="I16" s="12">
        <f t="shared" si="2"/>
        <v>3</v>
      </c>
      <c r="J16" s="3"/>
      <c r="K16" s="3">
        <f>D16-MAX($D$4:D16)</f>
        <v>0</v>
      </c>
    </row>
    <row r="17" spans="1:12">
      <c r="A17" s="8">
        <v>960</v>
      </c>
      <c r="B17" s="3">
        <f t="shared" si="3"/>
        <v>2880</v>
      </c>
      <c r="C17" s="5">
        <v>0.75</v>
      </c>
      <c r="D17" s="3">
        <f t="shared" si="4"/>
        <v>171280</v>
      </c>
      <c r="E17" s="19">
        <f>-MIN($B$1:B17)</f>
        <v>8250</v>
      </c>
      <c r="F17" s="3">
        <f t="shared" si="0"/>
        <v>11000</v>
      </c>
      <c r="G17">
        <f t="shared" si="1"/>
        <v>85</v>
      </c>
      <c r="H17" s="3">
        <f t="shared" si="5"/>
        <v>37630</v>
      </c>
      <c r="I17" s="12">
        <f t="shared" si="2"/>
        <v>3</v>
      </c>
      <c r="J17" s="3"/>
      <c r="K17" s="3">
        <f>D17-MAX($D$4:D17)</f>
        <v>0</v>
      </c>
    </row>
    <row r="18" spans="1:12">
      <c r="A18" s="8">
        <v>1060</v>
      </c>
      <c r="B18" s="3">
        <f t="shared" si="3"/>
        <v>3180</v>
      </c>
      <c r="C18" s="5">
        <v>0.77</v>
      </c>
      <c r="D18" s="3">
        <f t="shared" si="4"/>
        <v>174460</v>
      </c>
      <c r="E18" s="19">
        <f>-MIN($B$1:B18)</f>
        <v>8250</v>
      </c>
      <c r="F18" s="3">
        <f t="shared" si="0"/>
        <v>10714.285714285714</v>
      </c>
      <c r="G18">
        <f t="shared" si="1"/>
        <v>87</v>
      </c>
      <c r="H18" s="3">
        <f t="shared" si="5"/>
        <v>40810</v>
      </c>
      <c r="I18" s="12">
        <f t="shared" si="2"/>
        <v>3</v>
      </c>
      <c r="J18" s="3"/>
      <c r="K18" s="3">
        <f>D18-MAX($D$4:D18)</f>
        <v>0</v>
      </c>
    </row>
    <row r="19" spans="1:12">
      <c r="A19" s="8">
        <v>3180</v>
      </c>
      <c r="B19" s="3">
        <f t="shared" si="3"/>
        <v>9540</v>
      </c>
      <c r="C19" s="5">
        <v>0.79</v>
      </c>
      <c r="D19" s="3">
        <f t="shared" si="4"/>
        <v>184000</v>
      </c>
      <c r="E19" s="19">
        <f>-MIN($B$1:B19)</f>
        <v>8250</v>
      </c>
      <c r="F19" s="3">
        <f t="shared" si="0"/>
        <v>10443.037974683544</v>
      </c>
      <c r="G19">
        <f t="shared" si="1"/>
        <v>92</v>
      </c>
      <c r="H19" s="3">
        <f t="shared" si="5"/>
        <v>50350</v>
      </c>
      <c r="I19" s="12">
        <f t="shared" si="2"/>
        <v>4</v>
      </c>
      <c r="J19" s="3"/>
      <c r="K19" s="3">
        <f>D19-MAX($D$4:D19)</f>
        <v>0</v>
      </c>
    </row>
    <row r="20" spans="1:12">
      <c r="A20" s="8">
        <v>480</v>
      </c>
      <c r="B20" s="3">
        <f t="shared" si="3"/>
        <v>1920</v>
      </c>
      <c r="C20" s="5">
        <v>0.8</v>
      </c>
      <c r="D20" s="3">
        <f t="shared" si="4"/>
        <v>185920</v>
      </c>
      <c r="E20" s="19">
        <f>-MIN($B$1:B20)</f>
        <v>8250</v>
      </c>
      <c r="F20" s="3">
        <f t="shared" si="0"/>
        <v>10312.5</v>
      </c>
      <c r="G20">
        <f t="shared" si="1"/>
        <v>92</v>
      </c>
      <c r="H20" s="3">
        <f t="shared" si="5"/>
        <v>52270</v>
      </c>
      <c r="I20" s="12">
        <f t="shared" si="2"/>
        <v>5</v>
      </c>
      <c r="J20" s="3"/>
      <c r="K20" s="3">
        <f>D20-MAX($D$4:D20)</f>
        <v>0</v>
      </c>
    </row>
    <row r="21" spans="1:12">
      <c r="A21" s="8">
        <v>-1680</v>
      </c>
      <c r="B21" s="3">
        <f t="shared" si="3"/>
        <v>-8400</v>
      </c>
      <c r="C21" s="5">
        <v>0.64</v>
      </c>
      <c r="D21" s="3">
        <f t="shared" si="4"/>
        <v>177520</v>
      </c>
      <c r="E21" s="19">
        <f>-MIN($B$1:B21)</f>
        <v>8400</v>
      </c>
      <c r="F21" s="3">
        <f t="shared" si="0"/>
        <v>13125</v>
      </c>
      <c r="G21">
        <f t="shared" si="1"/>
        <v>88</v>
      </c>
      <c r="H21" s="3">
        <f t="shared" si="5"/>
        <v>43870</v>
      </c>
      <c r="I21" s="12">
        <f>MAX(1,MIN(INT(H21/F21),G21))</f>
        <v>3</v>
      </c>
      <c r="J21" s="3"/>
      <c r="K21" s="3">
        <f>D21-MAX($D$4:D21)</f>
        <v>-8400</v>
      </c>
      <c r="L21" s="3"/>
    </row>
    <row r="22" spans="1:12">
      <c r="A22" s="8">
        <v>3940</v>
      </c>
      <c r="B22" s="3">
        <f t="shared" si="3"/>
        <v>11820</v>
      </c>
      <c r="C22" s="5">
        <v>0.68</v>
      </c>
      <c r="D22" s="3">
        <f t="shared" si="4"/>
        <v>189340</v>
      </c>
      <c r="E22" s="19">
        <f>-MIN($B$1:B22)</f>
        <v>8400</v>
      </c>
      <c r="F22" s="3">
        <f t="shared" si="0"/>
        <v>12352.941176470587</v>
      </c>
      <c r="G22">
        <f t="shared" si="1"/>
        <v>94</v>
      </c>
      <c r="H22" s="3">
        <f t="shared" si="5"/>
        <v>55690</v>
      </c>
      <c r="I22" s="12">
        <f t="shared" si="2"/>
        <v>4</v>
      </c>
      <c r="J22" s="3"/>
      <c r="K22" s="3">
        <f>D22-MAX($D$4:D22)</f>
        <v>0</v>
      </c>
    </row>
    <row r="23" spans="1:12">
      <c r="A23" s="8">
        <v>27940</v>
      </c>
      <c r="B23" s="3">
        <f t="shared" si="3"/>
        <v>111760</v>
      </c>
      <c r="C23" s="5">
        <v>0.73</v>
      </c>
      <c r="D23" s="3">
        <f t="shared" si="4"/>
        <v>301100</v>
      </c>
      <c r="E23" s="19">
        <f>-MIN($B$1:B23)</f>
        <v>8400</v>
      </c>
      <c r="F23" s="3">
        <f t="shared" si="0"/>
        <v>11506.849315068494</v>
      </c>
      <c r="G23">
        <f t="shared" si="1"/>
        <v>150</v>
      </c>
      <c r="H23" s="3">
        <f t="shared" si="5"/>
        <v>167450</v>
      </c>
      <c r="I23" s="12">
        <f t="shared" si="2"/>
        <v>14</v>
      </c>
      <c r="J23" s="3"/>
      <c r="K23" s="3">
        <f>D23-MAX($D$4:D23)</f>
        <v>0</v>
      </c>
    </row>
    <row r="24" spans="1:12">
      <c r="A24" s="8">
        <v>2110</v>
      </c>
      <c r="B24" s="3">
        <f t="shared" si="3"/>
        <v>29540</v>
      </c>
      <c r="C24" s="5">
        <v>0.76</v>
      </c>
      <c r="D24" s="3">
        <f t="shared" si="4"/>
        <v>330640</v>
      </c>
      <c r="E24" s="19">
        <f>-MIN($B$1:B24)</f>
        <v>8400</v>
      </c>
      <c r="F24" s="3">
        <f t="shared" si="0"/>
        <v>11052.631578947368</v>
      </c>
      <c r="G24">
        <f t="shared" si="1"/>
        <v>165</v>
      </c>
      <c r="H24" s="3">
        <f t="shared" si="5"/>
        <v>196990</v>
      </c>
      <c r="I24" s="12">
        <f t="shared" si="2"/>
        <v>17</v>
      </c>
      <c r="J24" s="3"/>
      <c r="K24" s="3">
        <f>D24-MAX($D$4:D24)</f>
        <v>0</v>
      </c>
    </row>
    <row r="25" spans="1:12">
      <c r="A25" s="8">
        <v>13990</v>
      </c>
      <c r="B25" s="3">
        <f t="shared" si="3"/>
        <v>237830</v>
      </c>
      <c r="C25" s="5">
        <v>0.79</v>
      </c>
      <c r="D25" s="3">
        <f t="shared" si="4"/>
        <v>568470</v>
      </c>
      <c r="E25" s="19">
        <f>-MIN($B$1:B25)</f>
        <v>8400</v>
      </c>
      <c r="F25" s="3">
        <f t="shared" si="0"/>
        <v>10632.911392405063</v>
      </c>
      <c r="G25">
        <f t="shared" si="1"/>
        <v>284</v>
      </c>
      <c r="H25" s="3">
        <f t="shared" si="5"/>
        <v>434820</v>
      </c>
      <c r="I25" s="12">
        <f t="shared" si="2"/>
        <v>40</v>
      </c>
      <c r="J25" s="3"/>
      <c r="K25" s="3">
        <f>D25-MAX($D$4:D25)</f>
        <v>0</v>
      </c>
    </row>
    <row r="26" spans="1:12">
      <c r="A26" s="8">
        <v>1780</v>
      </c>
      <c r="B26" s="3">
        <f t="shared" si="3"/>
        <v>71200</v>
      </c>
      <c r="C26" s="5">
        <v>0.81</v>
      </c>
      <c r="D26" s="3">
        <f t="shared" si="4"/>
        <v>639670</v>
      </c>
      <c r="E26" s="19">
        <f>-MIN($B$1:B26)</f>
        <v>8400</v>
      </c>
      <c r="F26" s="3">
        <f t="shared" si="0"/>
        <v>10370.37037037037</v>
      </c>
      <c r="G26">
        <f t="shared" si="1"/>
        <v>319</v>
      </c>
      <c r="H26" s="3">
        <f t="shared" si="5"/>
        <v>506020</v>
      </c>
      <c r="I26" s="12">
        <f t="shared" si="2"/>
        <v>48</v>
      </c>
      <c r="J26" s="3"/>
      <c r="K26" s="3">
        <f>D26-MAX($D$4:D26)</f>
        <v>0</v>
      </c>
    </row>
    <row r="27" spans="1:12">
      <c r="A27" s="8">
        <v>9250</v>
      </c>
      <c r="B27" s="3">
        <f t="shared" si="3"/>
        <v>444000</v>
      </c>
      <c r="C27" s="5">
        <v>0.83</v>
      </c>
      <c r="D27" s="3">
        <f t="shared" si="4"/>
        <v>1083670</v>
      </c>
      <c r="E27" s="19">
        <f>-MIN($B$1:B27)</f>
        <v>8400</v>
      </c>
      <c r="F27" s="3">
        <f t="shared" si="0"/>
        <v>10120.481927710844</v>
      </c>
      <c r="G27">
        <f t="shared" si="1"/>
        <v>541</v>
      </c>
      <c r="H27" s="3">
        <f t="shared" si="5"/>
        <v>950020</v>
      </c>
      <c r="I27" s="12">
        <f t="shared" si="2"/>
        <v>93</v>
      </c>
      <c r="J27" s="3"/>
      <c r="K27" s="3">
        <f>D27-MAX($D$4:D27)</f>
        <v>0</v>
      </c>
    </row>
    <row r="28" spans="1:12">
      <c r="A28" s="36"/>
      <c r="B28" s="3"/>
      <c r="C28" s="5"/>
      <c r="D28" s="3"/>
      <c r="E28" s="19"/>
      <c r="F28" s="3"/>
      <c r="H28" s="3"/>
      <c r="I28" s="12"/>
      <c r="K28" s="3"/>
    </row>
    <row r="29" spans="1:12">
      <c r="A29"/>
      <c r="B29" s="3"/>
      <c r="C29" s="5"/>
      <c r="D29" s="3"/>
      <c r="E29" s="19"/>
      <c r="F29" s="3"/>
      <c r="H29" s="3"/>
      <c r="I29" s="12"/>
      <c r="K29" s="3"/>
    </row>
    <row r="30" spans="1:12">
      <c r="A30"/>
      <c r="B30" s="3"/>
      <c r="C30" s="5"/>
      <c r="D30" s="3"/>
      <c r="E30" s="19"/>
      <c r="F30" s="3"/>
      <c r="H30" s="3"/>
      <c r="I30" s="12"/>
      <c r="K30" s="3"/>
    </row>
    <row r="32" spans="1:12">
      <c r="A32"/>
      <c r="B32" s="3"/>
      <c r="C32" s="5"/>
      <c r="D32" s="3"/>
      <c r="E32" s="19"/>
      <c r="F32" s="3"/>
      <c r="H32" s="3"/>
      <c r="I32" s="12"/>
    </row>
    <row r="33" spans="1:9">
      <c r="A33"/>
      <c r="B33" s="3"/>
      <c r="C33" s="5"/>
      <c r="D33" s="3"/>
      <c r="E33" s="19"/>
      <c r="F33" s="3"/>
      <c r="H33" s="3"/>
      <c r="I33" s="12"/>
    </row>
    <row r="34" spans="1:9">
      <c r="A34"/>
      <c r="B34" s="3"/>
      <c r="C34" s="5"/>
      <c r="D34" s="3"/>
      <c r="E34" s="19"/>
      <c r="F34" s="3"/>
      <c r="H34" s="3"/>
      <c r="I34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W133"/>
  <sheetViews>
    <sheetView workbookViewId="0">
      <selection activeCell="F3" sqref="F3"/>
    </sheetView>
  </sheetViews>
  <sheetFormatPr baseColWidth="10" defaultColWidth="10.26953125" defaultRowHeight="14.5"/>
  <cols>
    <col min="1" max="1" width="8.54296875" customWidth="1"/>
    <col min="2" max="2" width="7.08984375" customWidth="1"/>
    <col min="3" max="10" width="4.453125" bestFit="1" customWidth="1"/>
    <col min="11" max="11" width="4" bestFit="1" customWidth="1"/>
    <col min="12" max="20" width="4.453125" bestFit="1" customWidth="1"/>
    <col min="21" max="21" width="4" bestFit="1" customWidth="1"/>
    <col min="22" max="30" width="4.453125" bestFit="1" customWidth="1"/>
    <col min="31" max="99" width="4.81640625" bestFit="1" customWidth="1"/>
    <col min="100" max="100" width="4.453125" bestFit="1" customWidth="1"/>
    <col min="101" max="101" width="4" bestFit="1" customWidth="1"/>
  </cols>
  <sheetData>
    <row r="1" spans="1:101">
      <c r="A1" s="33" t="s">
        <v>22</v>
      </c>
      <c r="B1" s="33">
        <f>-MIN(A:A)</f>
        <v>8400</v>
      </c>
      <c r="C1" s="23"/>
      <c r="E1" s="23"/>
      <c r="H1" t="s">
        <v>37</v>
      </c>
    </row>
    <row r="2" spans="1:101" ht="15" thickBot="1">
      <c r="A2" s="33" t="s">
        <v>33</v>
      </c>
      <c r="B2" s="34">
        <f>MAX(5:5)</f>
        <v>8589267.4110360239</v>
      </c>
      <c r="C2" s="23"/>
      <c r="E2" s="24"/>
      <c r="H2" t="s">
        <v>38</v>
      </c>
    </row>
    <row r="3" spans="1:101" ht="15" thickBot="1">
      <c r="A3" s="33" t="s">
        <v>21</v>
      </c>
      <c r="B3" s="35">
        <f>HLOOKUP($B$2,$B$5:$CW$6,2,FALSE)</f>
        <v>0.83</v>
      </c>
      <c r="C3" s="23"/>
      <c r="D3" s="23"/>
      <c r="E3" s="23"/>
      <c r="F3" s="23"/>
    </row>
    <row r="5" spans="1:101" s="30" customFormat="1">
      <c r="A5" s="28" t="s">
        <v>35</v>
      </c>
      <c r="B5" s="29">
        <f t="shared" ref="B5:AG5" si="0">PRODUCT(B7:B100)</f>
        <v>2.7739530774335304</v>
      </c>
      <c r="C5" s="29">
        <f t="shared" si="0"/>
        <v>6.2907269151413967</v>
      </c>
      <c r="D5" s="29">
        <f t="shared" si="0"/>
        <v>12.629678765239985</v>
      </c>
      <c r="E5" s="29">
        <f t="shared" si="0"/>
        <v>23.318723367656347</v>
      </c>
      <c r="F5" s="29">
        <f t="shared" si="0"/>
        <v>40.462358472667923</v>
      </c>
      <c r="G5" s="29">
        <f t="shared" si="0"/>
        <v>66.894464426232787</v>
      </c>
      <c r="H5" s="29">
        <f t="shared" si="0"/>
        <v>106.35884647739601</v>
      </c>
      <c r="I5" s="29">
        <f t="shared" si="0"/>
        <v>163.72061227515883</v>
      </c>
      <c r="J5" s="29">
        <f t="shared" si="0"/>
        <v>245.21157497739114</v>
      </c>
      <c r="K5" s="29">
        <f t="shared" si="0"/>
        <v>358.7129389774887</v>
      </c>
      <c r="L5" s="29">
        <f t="shared" si="0"/>
        <v>514.07855451942589</v>
      </c>
      <c r="M5" s="29">
        <f t="shared" si="0"/>
        <v>723.50201305316955</v>
      </c>
      <c r="N5" s="29">
        <f t="shared" si="0"/>
        <v>1001.9307903084837</v>
      </c>
      <c r="O5" s="29">
        <f t="shared" si="0"/>
        <v>1367.5305215773094</v>
      </c>
      <c r="P5" s="29">
        <f t="shared" si="0"/>
        <v>1842.2023060741337</v>
      </c>
      <c r="Q5" s="29">
        <f t="shared" si="0"/>
        <v>2452.1556766441736</v>
      </c>
      <c r="R5" s="29">
        <f t="shared" si="0"/>
        <v>3228.5395293810361</v>
      </c>
      <c r="S5" s="29">
        <f t="shared" si="0"/>
        <v>4208.132876537059</v>
      </c>
      <c r="T5" s="29">
        <f t="shared" si="0"/>
        <v>5434.096756929127</v>
      </c>
      <c r="U5" s="29">
        <f t="shared" si="0"/>
        <v>6956.7880022334693</v>
      </c>
      <c r="V5" s="29">
        <f t="shared" si="0"/>
        <v>8834.6348064878021</v>
      </c>
      <c r="W5" s="29">
        <f t="shared" si="0"/>
        <v>11135.073171232241</v>
      </c>
      <c r="X5" s="29">
        <f t="shared" si="0"/>
        <v>13935.542291680249</v>
      </c>
      <c r="Y5" s="29">
        <f t="shared" si="0"/>
        <v>17324.535802113885</v>
      </c>
      <c r="Z5" s="29">
        <f t="shared" si="0"/>
        <v>21402.704503821071</v>
      </c>
      <c r="AA5" s="29">
        <f t="shared" si="0"/>
        <v>26284.004749472278</v>
      </c>
      <c r="AB5" s="29">
        <f t="shared" si="0"/>
        <v>32096.885047836644</v>
      </c>
      <c r="AC5" s="29">
        <f t="shared" si="0"/>
        <v>38985.501677188535</v>
      </c>
      <c r="AD5" s="29">
        <f t="shared" si="0"/>
        <v>47110.952150956153</v>
      </c>
      <c r="AE5" s="29">
        <f t="shared" si="0"/>
        <v>56652.513262963723</v>
      </c>
      <c r="AF5" s="29">
        <f t="shared" si="0"/>
        <v>67808.86815168972</v>
      </c>
      <c r="AG5" s="29">
        <f t="shared" si="0"/>
        <v>80799.30436513423</v>
      </c>
      <c r="AH5" s="29">
        <f t="shared" ref="AH5:BM5" si="1">PRODUCT(AH7:AH100)</f>
        <v>95864.862284464689</v>
      </c>
      <c r="AI5" s="29">
        <f t="shared" si="1"/>
        <v>113269.41048278456</v>
      </c>
      <c r="AJ5" s="29">
        <f t="shared" si="1"/>
        <v>133300.62166562406</v>
      </c>
      <c r="AK5" s="29">
        <f t="shared" si="1"/>
        <v>156270.81977631385</v>
      </c>
      <c r="AL5" s="29">
        <f t="shared" si="1"/>
        <v>182517.66567073375</v>
      </c>
      <c r="AM5" s="29">
        <f t="shared" si="1"/>
        <v>212404.64549531267</v>
      </c>
      <c r="AN5" s="29">
        <f t="shared" si="1"/>
        <v>246321.32256818144</v>
      </c>
      <c r="AO5" s="29">
        <f t="shared" si="1"/>
        <v>284683.31020072865</v>
      </c>
      <c r="AP5" s="29">
        <f t="shared" si="1"/>
        <v>327931.91954677971</v>
      </c>
      <c r="AQ5" s="29">
        <f t="shared" si="1"/>
        <v>376533.43327801308</v>
      </c>
      <c r="AR5" s="29">
        <f t="shared" si="1"/>
        <v>430977.95271404576</v>
      </c>
      <c r="AS5" s="29">
        <f t="shared" si="1"/>
        <v>491777.76305002021</v>
      </c>
      <c r="AT5" s="29">
        <f t="shared" si="1"/>
        <v>559465.15859966446</v>
      </c>
      <c r="AU5" s="29">
        <f t="shared" si="1"/>
        <v>634589.667594895</v>
      </c>
      <c r="AV5" s="29">
        <f t="shared" si="1"/>
        <v>717714.61415348225</v>
      </c>
      <c r="AW5" s="29">
        <f t="shared" si="1"/>
        <v>809412.95365663862</v>
      </c>
      <c r="AX5" s="29">
        <f t="shared" si="1"/>
        <v>910262.31709584617</v>
      </c>
      <c r="AY5" s="29">
        <f t="shared" si="1"/>
        <v>1020839.2000957123</v>
      </c>
      <c r="AZ5" s="29">
        <f t="shared" si="1"/>
        <v>1141712.2334574452</v>
      </c>
      <c r="BA5" s="29">
        <f t="shared" si="1"/>
        <v>1273434.4743745138</v>
      </c>
      <c r="BB5" s="29">
        <f t="shared" si="1"/>
        <v>1416534.6611477896</v>
      </c>
      <c r="BC5" s="29">
        <f t="shared" si="1"/>
        <v>1571507.3794932065</v>
      </c>
      <c r="BD5" s="29">
        <f t="shared" si="1"/>
        <v>1738802.0956362868</v>
      </c>
      <c r="BE5" s="29">
        <f t="shared" si="1"/>
        <v>1918811.0205959508</v>
      </c>
      <c r="BF5" s="29">
        <f t="shared" si="1"/>
        <v>2111855.7816741997</v>
      </c>
      <c r="BG5" s="29">
        <f t="shared" si="1"/>
        <v>2318172.8915178031</v>
      </c>
      <c r="BH5" s="29">
        <f t="shared" si="1"/>
        <v>2537898.0225650854</v>
      </c>
      <c r="BI5" s="29">
        <f t="shared" si="1"/>
        <v>2771049.1156321834</v>
      </c>
      <c r="BJ5" s="29">
        <f t="shared" si="1"/>
        <v>3017508.3762631537</v>
      </c>
      <c r="BK5" s="29">
        <f t="shared" si="1"/>
        <v>3277003.2417421965</v>
      </c>
      <c r="BL5" s="29">
        <f t="shared" si="1"/>
        <v>3549086.435862124</v>
      </c>
      <c r="BM5" s="29">
        <f t="shared" si="1"/>
        <v>3833115.2682262473</v>
      </c>
      <c r="BN5" s="29">
        <f t="shared" ref="BN5:CW5" si="2">PRODUCT(BN7:BN100)</f>
        <v>4128230.3806452588</v>
      </c>
      <c r="BO5" s="29">
        <f t="shared" si="2"/>
        <v>4433334.1957450109</v>
      </c>
      <c r="BP5" s="29">
        <f t="shared" si="2"/>
        <v>4747069.3829496466</v>
      </c>
      <c r="BQ5" s="29">
        <f t="shared" si="2"/>
        <v>5067797.7253341693</v>
      </c>
      <c r="BR5" s="29">
        <f t="shared" si="2"/>
        <v>5393579.8483009851</v>
      </c>
      <c r="BS5" s="29">
        <f t="shared" si="2"/>
        <v>5722156.3585478757</v>
      </c>
      <c r="BT5" s="29">
        <f t="shared" si="2"/>
        <v>6050931.0403532609</v>
      </c>
      <c r="BU5" s="29">
        <f t="shared" si="2"/>
        <v>6376956.8668827862</v>
      </c>
      <c r="BV5" s="29">
        <f t="shared" si="2"/>
        <v>6696925.7081746291</v>
      </c>
      <c r="BW5" s="29">
        <f t="shared" si="2"/>
        <v>7007162.755937377</v>
      </c>
      <c r="BX5" s="29">
        <f t="shared" si="2"/>
        <v>7303626.8396327142</v>
      </c>
      <c r="BY5" s="29">
        <f t="shared" si="2"/>
        <v>7581917.979958876</v>
      </c>
      <c r="BZ5" s="29">
        <f t="shared" si="2"/>
        <v>7837293.7163469773</v>
      </c>
      <c r="CA5" s="29">
        <f t="shared" si="2"/>
        <v>8064695.9560938077</v>
      </c>
      <c r="CB5" s="29">
        <f t="shared" si="2"/>
        <v>8258790.3260627761</v>
      </c>
      <c r="CC5" s="29">
        <f t="shared" si="2"/>
        <v>8414020.2653996553</v>
      </c>
      <c r="CD5" s="29">
        <f t="shared" si="2"/>
        <v>8524678.3814760335</v>
      </c>
      <c r="CE5" s="29">
        <f t="shared" si="2"/>
        <v>8584997.9034774862</v>
      </c>
      <c r="CF5" s="29">
        <f t="shared" si="2"/>
        <v>8589267.4110360239</v>
      </c>
      <c r="CG5" s="29">
        <f t="shared" si="2"/>
        <v>8531972.3915624116</v>
      </c>
      <c r="CH5" s="29">
        <f t="shared" si="2"/>
        <v>8407967.5921343509</v>
      </c>
      <c r="CI5" s="29">
        <f t="shared" si="2"/>
        <v>8212684.5827837503</v>
      </c>
      <c r="CJ5" s="29">
        <f t="shared" si="2"/>
        <v>7942379.4408356519</v>
      </c>
      <c r="CK5" s="29">
        <f t="shared" si="2"/>
        <v>7594426.0038152393</v>
      </c>
      <c r="CL5" s="29">
        <f t="shared" si="2"/>
        <v>7167660.7247991366</v>
      </c>
      <c r="CM5" s="29">
        <f t="shared" si="2"/>
        <v>6662785.8026060285</v>
      </c>
      <c r="CN5" s="29">
        <f t="shared" si="2"/>
        <v>6082837.9537957152</v>
      </c>
      <c r="CO5" s="29">
        <f t="shared" si="2"/>
        <v>5433730.9482143698</v>
      </c>
      <c r="CP5" s="29">
        <f t="shared" si="2"/>
        <v>4724880.8491874319</v>
      </c>
      <c r="CQ5" s="29">
        <f t="shared" si="2"/>
        <v>3969923.7880894504</v>
      </c>
      <c r="CR5" s="29">
        <f t="shared" si="2"/>
        <v>3187537.0658685067</v>
      </c>
      <c r="CS5" s="29">
        <f t="shared" si="2"/>
        <v>2402375.4164282838</v>
      </c>
      <c r="CT5" s="29">
        <f t="shared" si="2"/>
        <v>1646135.3941447251</v>
      </c>
      <c r="CU5" s="29">
        <f t="shared" si="2"/>
        <v>958762.06612043118</v>
      </c>
      <c r="CV5" s="29">
        <f t="shared" si="2"/>
        <v>389813.5053099537</v>
      </c>
      <c r="CW5" s="29">
        <f t="shared" si="2"/>
        <v>0</v>
      </c>
    </row>
    <row r="6" spans="1:101" s="26" customFormat="1">
      <c r="A6" s="28" t="s">
        <v>34</v>
      </c>
      <c r="B6" s="27">
        <v>0.01</v>
      </c>
      <c r="C6" s="27">
        <v>0.02</v>
      </c>
      <c r="D6" s="27">
        <v>0.03</v>
      </c>
      <c r="E6" s="27">
        <v>0.04</v>
      </c>
      <c r="F6" s="27">
        <v>0.05</v>
      </c>
      <c r="G6" s="27">
        <v>0.06</v>
      </c>
      <c r="H6" s="27">
        <v>7.0000000000000007E-2</v>
      </c>
      <c r="I6" s="27">
        <v>0.08</v>
      </c>
      <c r="J6" s="27">
        <v>0.09</v>
      </c>
      <c r="K6" s="27">
        <v>0.1</v>
      </c>
      <c r="L6" s="27">
        <v>0.11</v>
      </c>
      <c r="M6" s="27">
        <v>0.12</v>
      </c>
      <c r="N6" s="27">
        <v>0.13</v>
      </c>
      <c r="O6" s="27">
        <v>0.14000000000000001</v>
      </c>
      <c r="P6" s="27">
        <v>0.15</v>
      </c>
      <c r="Q6" s="27">
        <v>0.16</v>
      </c>
      <c r="R6" s="27">
        <v>0.17</v>
      </c>
      <c r="S6" s="27">
        <v>0.18</v>
      </c>
      <c r="T6" s="27">
        <v>0.19</v>
      </c>
      <c r="U6" s="27">
        <v>0.2</v>
      </c>
      <c r="V6" s="27">
        <v>0.21</v>
      </c>
      <c r="W6" s="27">
        <v>0.22</v>
      </c>
      <c r="X6" s="27">
        <v>0.23</v>
      </c>
      <c r="Y6" s="27">
        <v>0.24</v>
      </c>
      <c r="Z6" s="27">
        <v>0.25</v>
      </c>
      <c r="AA6" s="27">
        <v>0.26</v>
      </c>
      <c r="AB6" s="27">
        <v>0.27</v>
      </c>
      <c r="AC6" s="27">
        <v>0.28000000000000003</v>
      </c>
      <c r="AD6" s="27">
        <v>0.28999999999999998</v>
      </c>
      <c r="AE6" s="27">
        <v>0.3</v>
      </c>
      <c r="AF6" s="27">
        <v>0.31</v>
      </c>
      <c r="AG6" s="27">
        <v>0.32</v>
      </c>
      <c r="AH6" s="27">
        <v>0.33</v>
      </c>
      <c r="AI6" s="27">
        <v>0.34</v>
      </c>
      <c r="AJ6" s="27">
        <v>0.35</v>
      </c>
      <c r="AK6" s="27">
        <v>0.36</v>
      </c>
      <c r="AL6" s="27">
        <v>0.37</v>
      </c>
      <c r="AM6" s="27">
        <v>0.38</v>
      </c>
      <c r="AN6" s="27">
        <v>0.39</v>
      </c>
      <c r="AO6" s="27">
        <v>0.4</v>
      </c>
      <c r="AP6" s="27">
        <v>0.41</v>
      </c>
      <c r="AQ6" s="27">
        <v>0.42</v>
      </c>
      <c r="AR6" s="27">
        <v>0.43</v>
      </c>
      <c r="AS6" s="27">
        <v>0.44</v>
      </c>
      <c r="AT6" s="27">
        <v>0.45</v>
      </c>
      <c r="AU6" s="27">
        <v>0.46</v>
      </c>
      <c r="AV6" s="27">
        <v>0.47</v>
      </c>
      <c r="AW6" s="27">
        <v>0.48</v>
      </c>
      <c r="AX6" s="27">
        <v>0.49</v>
      </c>
      <c r="AY6" s="27">
        <v>0.5</v>
      </c>
      <c r="AZ6" s="27">
        <v>0.51</v>
      </c>
      <c r="BA6" s="27">
        <v>0.52</v>
      </c>
      <c r="BB6" s="27">
        <v>0.53</v>
      </c>
      <c r="BC6" s="27">
        <v>0.54</v>
      </c>
      <c r="BD6" s="27">
        <v>0.55000000000000004</v>
      </c>
      <c r="BE6" s="27">
        <v>0.56000000000000005</v>
      </c>
      <c r="BF6" s="27">
        <v>0.56999999999999995</v>
      </c>
      <c r="BG6" s="27">
        <v>0.57999999999999996</v>
      </c>
      <c r="BH6" s="27">
        <v>0.59</v>
      </c>
      <c r="BI6" s="27">
        <v>0.6</v>
      </c>
      <c r="BJ6" s="27">
        <v>0.61</v>
      </c>
      <c r="BK6" s="27">
        <v>0.62</v>
      </c>
      <c r="BL6" s="27">
        <v>0.63</v>
      </c>
      <c r="BM6" s="27">
        <v>0.64</v>
      </c>
      <c r="BN6" s="27">
        <v>0.65</v>
      </c>
      <c r="BO6" s="27">
        <v>0.66</v>
      </c>
      <c r="BP6" s="27">
        <v>0.67</v>
      </c>
      <c r="BQ6" s="27">
        <v>0.68</v>
      </c>
      <c r="BR6" s="27">
        <v>0.69</v>
      </c>
      <c r="BS6" s="27">
        <v>0.7</v>
      </c>
      <c r="BT6" s="27">
        <v>0.71</v>
      </c>
      <c r="BU6" s="27">
        <v>0.72</v>
      </c>
      <c r="BV6" s="27">
        <v>0.73</v>
      </c>
      <c r="BW6" s="27">
        <v>0.74</v>
      </c>
      <c r="BX6" s="27">
        <v>0.75</v>
      </c>
      <c r="BY6" s="27">
        <v>0.76</v>
      </c>
      <c r="BZ6" s="27">
        <v>0.77</v>
      </c>
      <c r="CA6" s="27">
        <v>0.78</v>
      </c>
      <c r="CB6" s="27">
        <v>0.79</v>
      </c>
      <c r="CC6" s="27">
        <v>0.8</v>
      </c>
      <c r="CD6" s="27">
        <v>0.81</v>
      </c>
      <c r="CE6" s="27">
        <v>0.82</v>
      </c>
      <c r="CF6" s="27">
        <v>0.83</v>
      </c>
      <c r="CG6" s="27">
        <v>0.84</v>
      </c>
      <c r="CH6" s="27">
        <v>0.85</v>
      </c>
      <c r="CI6" s="27">
        <v>0.86</v>
      </c>
      <c r="CJ6" s="27">
        <v>0.87</v>
      </c>
      <c r="CK6" s="27">
        <v>0.88</v>
      </c>
      <c r="CL6" s="27">
        <v>0.89</v>
      </c>
      <c r="CM6" s="27">
        <v>0.9</v>
      </c>
      <c r="CN6" s="27">
        <v>0.91</v>
      </c>
      <c r="CO6" s="27">
        <v>0.92</v>
      </c>
      <c r="CP6" s="27">
        <v>0.93</v>
      </c>
      <c r="CQ6" s="27">
        <v>0.94</v>
      </c>
      <c r="CR6" s="27">
        <v>0.95</v>
      </c>
      <c r="CS6" s="27">
        <v>0.96</v>
      </c>
      <c r="CT6" s="27">
        <v>0.97</v>
      </c>
      <c r="CU6" s="27">
        <v>0.98</v>
      </c>
      <c r="CV6" s="27">
        <v>0.99</v>
      </c>
      <c r="CW6" s="27">
        <v>1</v>
      </c>
    </row>
    <row r="7" spans="1:101">
      <c r="A7" s="9">
        <v>1040</v>
      </c>
      <c r="B7" s="25">
        <f t="shared" ref="B7:J16" si="3">(1+B$6*$A7/$B$1)</f>
        <v>1.0012380952380953</v>
      </c>
      <c r="C7" s="25">
        <f t="shared" si="3"/>
        <v>1.0024761904761905</v>
      </c>
      <c r="D7" s="25">
        <f t="shared" si="3"/>
        <v>1.0037142857142858</v>
      </c>
      <c r="E7" s="25">
        <f t="shared" si="3"/>
        <v>1.004952380952381</v>
      </c>
      <c r="F7" s="25">
        <f t="shared" si="3"/>
        <v>1.0061904761904761</v>
      </c>
      <c r="G7" s="25">
        <f t="shared" si="3"/>
        <v>1.0074285714285713</v>
      </c>
      <c r="H7" s="25">
        <f t="shared" si="3"/>
        <v>1.0086666666666666</v>
      </c>
      <c r="I7" s="25">
        <f t="shared" si="3"/>
        <v>1.0099047619047619</v>
      </c>
      <c r="J7" s="25">
        <f t="shared" si="3"/>
        <v>1.0111428571428571</v>
      </c>
      <c r="K7" s="25">
        <f t="shared" ref="K7:BV10" si="4">(1+K$6*$A7/$B$1)</f>
        <v>1.0123809523809524</v>
      </c>
      <c r="L7" s="25">
        <f t="shared" si="4"/>
        <v>1.0136190476190476</v>
      </c>
      <c r="M7" s="25">
        <f t="shared" si="4"/>
        <v>1.0148571428571429</v>
      </c>
      <c r="N7" s="25">
        <f t="shared" si="4"/>
        <v>1.0160952380952382</v>
      </c>
      <c r="O7" s="25">
        <f t="shared" si="4"/>
        <v>1.0173333333333334</v>
      </c>
      <c r="P7" s="25">
        <f t="shared" si="4"/>
        <v>1.0185714285714287</v>
      </c>
      <c r="Q7" s="25">
        <f t="shared" si="4"/>
        <v>1.0198095238095237</v>
      </c>
      <c r="R7" s="25">
        <f t="shared" si="4"/>
        <v>1.021047619047619</v>
      </c>
      <c r="S7" s="25">
        <f t="shared" si="4"/>
        <v>1.0222857142857142</v>
      </c>
      <c r="T7" s="25">
        <f t="shared" si="4"/>
        <v>1.0235238095238095</v>
      </c>
      <c r="U7" s="25">
        <f t="shared" si="4"/>
        <v>1.0247619047619048</v>
      </c>
      <c r="V7" s="25">
        <f t="shared" si="4"/>
        <v>1.026</v>
      </c>
      <c r="W7" s="25">
        <f t="shared" si="4"/>
        <v>1.0272380952380953</v>
      </c>
      <c r="X7" s="25">
        <f t="shared" si="4"/>
        <v>1.0284761904761905</v>
      </c>
      <c r="Y7" s="25">
        <f t="shared" si="4"/>
        <v>1.0297142857142858</v>
      </c>
      <c r="Z7" s="25">
        <f t="shared" si="4"/>
        <v>1.0309523809523808</v>
      </c>
      <c r="AA7" s="25">
        <f t="shared" si="4"/>
        <v>1.0321904761904761</v>
      </c>
      <c r="AB7" s="25">
        <f t="shared" si="4"/>
        <v>1.0334285714285714</v>
      </c>
      <c r="AC7" s="25">
        <f t="shared" si="4"/>
        <v>1.0346666666666666</v>
      </c>
      <c r="AD7" s="25">
        <f t="shared" si="4"/>
        <v>1.0359047619047619</v>
      </c>
      <c r="AE7" s="25">
        <f t="shared" si="4"/>
        <v>1.0371428571428571</v>
      </c>
      <c r="AF7" s="25">
        <f t="shared" si="4"/>
        <v>1.0383809523809524</v>
      </c>
      <c r="AG7" s="25">
        <f t="shared" si="4"/>
        <v>1.0396190476190477</v>
      </c>
      <c r="AH7" s="25">
        <f t="shared" si="4"/>
        <v>1.0408571428571429</v>
      </c>
      <c r="AI7" s="25">
        <f t="shared" si="4"/>
        <v>1.0420952380952382</v>
      </c>
      <c r="AJ7" s="25">
        <f t="shared" si="4"/>
        <v>1.0433333333333334</v>
      </c>
      <c r="AK7" s="25">
        <f t="shared" si="4"/>
        <v>1.0445714285714285</v>
      </c>
      <c r="AL7" s="25">
        <f t="shared" si="4"/>
        <v>1.0458095238095237</v>
      </c>
      <c r="AM7" s="25">
        <f t="shared" si="4"/>
        <v>1.047047619047619</v>
      </c>
      <c r="AN7" s="25">
        <f t="shared" si="4"/>
        <v>1.0482857142857143</v>
      </c>
      <c r="AO7" s="25">
        <f t="shared" si="4"/>
        <v>1.0495238095238095</v>
      </c>
      <c r="AP7" s="25">
        <f t="shared" si="4"/>
        <v>1.0507619047619048</v>
      </c>
      <c r="AQ7" s="25">
        <f t="shared" si="4"/>
        <v>1.052</v>
      </c>
      <c r="AR7" s="25">
        <f t="shared" si="4"/>
        <v>1.0532380952380953</v>
      </c>
      <c r="AS7" s="25">
        <f t="shared" si="4"/>
        <v>1.0544761904761906</v>
      </c>
      <c r="AT7" s="25">
        <f t="shared" si="4"/>
        <v>1.0557142857142856</v>
      </c>
      <c r="AU7" s="25">
        <f t="shared" si="4"/>
        <v>1.0569523809523809</v>
      </c>
      <c r="AV7" s="25">
        <f t="shared" si="4"/>
        <v>1.0581904761904761</v>
      </c>
      <c r="AW7" s="25">
        <f t="shared" si="4"/>
        <v>1.0594285714285714</v>
      </c>
      <c r="AX7" s="25">
        <f t="shared" si="4"/>
        <v>1.0606666666666666</v>
      </c>
      <c r="AY7" s="25">
        <f t="shared" si="4"/>
        <v>1.0619047619047619</v>
      </c>
      <c r="AZ7" s="25">
        <f t="shared" si="4"/>
        <v>1.0631428571428572</v>
      </c>
      <c r="BA7" s="25">
        <f t="shared" si="4"/>
        <v>1.0643809523809524</v>
      </c>
      <c r="BB7" s="25">
        <f t="shared" si="4"/>
        <v>1.0656190476190477</v>
      </c>
      <c r="BC7" s="25">
        <f t="shared" si="4"/>
        <v>1.0668571428571429</v>
      </c>
      <c r="BD7" s="25">
        <f t="shared" si="4"/>
        <v>1.0680952380952382</v>
      </c>
      <c r="BE7" s="25">
        <f t="shared" si="4"/>
        <v>1.0693333333333332</v>
      </c>
      <c r="BF7" s="25">
        <f t="shared" si="4"/>
        <v>1.0705714285714285</v>
      </c>
      <c r="BG7" s="25">
        <f t="shared" si="4"/>
        <v>1.0718095238095238</v>
      </c>
      <c r="BH7" s="25">
        <f t="shared" si="4"/>
        <v>1.073047619047619</v>
      </c>
      <c r="BI7" s="25">
        <f t="shared" si="4"/>
        <v>1.0742857142857143</v>
      </c>
      <c r="BJ7" s="25">
        <f t="shared" si="4"/>
        <v>1.0755238095238095</v>
      </c>
      <c r="BK7" s="25">
        <f t="shared" si="4"/>
        <v>1.0767619047619048</v>
      </c>
      <c r="BL7" s="25">
        <f t="shared" si="4"/>
        <v>1.0780000000000001</v>
      </c>
      <c r="BM7" s="25">
        <f t="shared" si="4"/>
        <v>1.0792380952380953</v>
      </c>
      <c r="BN7" s="25">
        <f t="shared" si="4"/>
        <v>1.0804761904761904</v>
      </c>
      <c r="BO7" s="25">
        <f t="shared" si="4"/>
        <v>1.0817142857142856</v>
      </c>
      <c r="BP7" s="25">
        <f t="shared" si="4"/>
        <v>1.0829523809523809</v>
      </c>
      <c r="BQ7" s="25">
        <f t="shared" si="4"/>
        <v>1.0841904761904761</v>
      </c>
      <c r="BR7" s="25">
        <f t="shared" si="4"/>
        <v>1.0854285714285714</v>
      </c>
      <c r="BS7" s="25">
        <f t="shared" si="4"/>
        <v>1.0866666666666667</v>
      </c>
      <c r="BT7" s="25">
        <f t="shared" si="4"/>
        <v>1.0879047619047619</v>
      </c>
      <c r="BU7" s="25">
        <f t="shared" si="4"/>
        <v>1.0891428571428572</v>
      </c>
      <c r="BV7" s="25">
        <f t="shared" si="4"/>
        <v>1.0903809523809525</v>
      </c>
      <c r="BW7" s="25">
        <f t="shared" ref="BW7:CW16" si="5">(1+BW$6*$A7/$B$1)</f>
        <v>1.0916190476190477</v>
      </c>
      <c r="BX7" s="25">
        <f t="shared" si="5"/>
        <v>1.092857142857143</v>
      </c>
      <c r="BY7" s="25">
        <f t="shared" si="5"/>
        <v>1.094095238095238</v>
      </c>
      <c r="BZ7" s="25">
        <f t="shared" si="5"/>
        <v>1.0953333333333333</v>
      </c>
      <c r="CA7" s="25">
        <f t="shared" si="5"/>
        <v>1.0965714285714285</v>
      </c>
      <c r="CB7" s="25">
        <f t="shared" si="5"/>
        <v>1.0978095238095238</v>
      </c>
      <c r="CC7" s="25">
        <f t="shared" si="5"/>
        <v>1.0990476190476191</v>
      </c>
      <c r="CD7" s="25">
        <f t="shared" si="5"/>
        <v>1.1002857142857143</v>
      </c>
      <c r="CE7" s="25">
        <f t="shared" si="5"/>
        <v>1.1015238095238096</v>
      </c>
      <c r="CF7" s="25">
        <f t="shared" si="5"/>
        <v>1.1027619047619048</v>
      </c>
      <c r="CG7" s="25">
        <f t="shared" si="5"/>
        <v>1.1040000000000001</v>
      </c>
      <c r="CH7" s="25">
        <f t="shared" si="5"/>
        <v>1.1052380952380951</v>
      </c>
      <c r="CI7" s="25">
        <f t="shared" si="5"/>
        <v>1.1064761904761904</v>
      </c>
      <c r="CJ7" s="25">
        <f t="shared" si="5"/>
        <v>1.1077142857142857</v>
      </c>
      <c r="CK7" s="25">
        <f t="shared" si="5"/>
        <v>1.1089523809523809</v>
      </c>
      <c r="CL7" s="25">
        <f t="shared" si="5"/>
        <v>1.1101904761904762</v>
      </c>
      <c r="CM7" s="25">
        <f t="shared" si="5"/>
        <v>1.1114285714285714</v>
      </c>
      <c r="CN7" s="25">
        <f t="shared" si="5"/>
        <v>1.1126666666666667</v>
      </c>
      <c r="CO7" s="25">
        <f t="shared" si="5"/>
        <v>1.113904761904762</v>
      </c>
      <c r="CP7" s="25">
        <f t="shared" si="5"/>
        <v>1.1151428571428572</v>
      </c>
      <c r="CQ7" s="25">
        <f t="shared" si="5"/>
        <v>1.1163809523809525</v>
      </c>
      <c r="CR7" s="25">
        <f t="shared" si="5"/>
        <v>1.1176190476190477</v>
      </c>
      <c r="CS7" s="25">
        <f t="shared" si="5"/>
        <v>1.1188571428571428</v>
      </c>
      <c r="CT7" s="25">
        <f t="shared" si="5"/>
        <v>1.120095238095238</v>
      </c>
      <c r="CU7" s="25">
        <f t="shared" si="5"/>
        <v>1.1213333333333333</v>
      </c>
      <c r="CV7" s="25">
        <f t="shared" si="5"/>
        <v>1.1225714285714286</v>
      </c>
      <c r="CW7" s="25">
        <f t="shared" si="5"/>
        <v>1.1238095238095238</v>
      </c>
    </row>
    <row r="8" spans="1:101">
      <c r="A8" s="10">
        <v>-200</v>
      </c>
      <c r="B8" s="25">
        <f t="shared" si="3"/>
        <v>0.99976190476190474</v>
      </c>
      <c r="C8" s="25">
        <f t="shared" si="3"/>
        <v>0.99952380952380948</v>
      </c>
      <c r="D8" s="25">
        <f t="shared" si="3"/>
        <v>0.99928571428571433</v>
      </c>
      <c r="E8" s="25">
        <f t="shared" si="3"/>
        <v>0.99904761904761907</v>
      </c>
      <c r="F8" s="25">
        <f t="shared" si="3"/>
        <v>0.99880952380952381</v>
      </c>
      <c r="G8" s="25">
        <f t="shared" si="3"/>
        <v>0.99857142857142855</v>
      </c>
      <c r="H8" s="25">
        <f t="shared" si="3"/>
        <v>0.99833333333333329</v>
      </c>
      <c r="I8" s="25">
        <f t="shared" si="3"/>
        <v>0.99809523809523815</v>
      </c>
      <c r="J8" s="25">
        <f t="shared" si="3"/>
        <v>0.99785714285714289</v>
      </c>
      <c r="K8" s="25">
        <f t="shared" si="4"/>
        <v>0.99761904761904763</v>
      </c>
      <c r="L8" s="25">
        <f t="shared" si="4"/>
        <v>0.99738095238095237</v>
      </c>
      <c r="M8" s="25">
        <f t="shared" si="4"/>
        <v>0.99714285714285711</v>
      </c>
      <c r="N8" s="25">
        <f t="shared" si="4"/>
        <v>0.99690476190476196</v>
      </c>
      <c r="O8" s="25">
        <f t="shared" si="4"/>
        <v>0.9966666666666667</v>
      </c>
      <c r="P8" s="25">
        <f t="shared" si="4"/>
        <v>0.99642857142857144</v>
      </c>
      <c r="Q8" s="25">
        <f t="shared" si="4"/>
        <v>0.99619047619047618</v>
      </c>
      <c r="R8" s="25">
        <f t="shared" si="4"/>
        <v>0.99595238095238092</v>
      </c>
      <c r="S8" s="25">
        <f t="shared" si="4"/>
        <v>0.99571428571428566</v>
      </c>
      <c r="T8" s="25">
        <f t="shared" si="4"/>
        <v>0.99547619047619051</v>
      </c>
      <c r="U8" s="25">
        <f t="shared" si="4"/>
        <v>0.99523809523809526</v>
      </c>
      <c r="V8" s="25">
        <f t="shared" si="4"/>
        <v>0.995</v>
      </c>
      <c r="W8" s="25">
        <f t="shared" si="4"/>
        <v>0.99476190476190474</v>
      </c>
      <c r="X8" s="25">
        <f t="shared" si="4"/>
        <v>0.99452380952380948</v>
      </c>
      <c r="Y8" s="25">
        <f t="shared" si="4"/>
        <v>0.99428571428571433</v>
      </c>
      <c r="Z8" s="25">
        <f t="shared" si="4"/>
        <v>0.99404761904761907</v>
      </c>
      <c r="AA8" s="25">
        <f t="shared" si="4"/>
        <v>0.99380952380952381</v>
      </c>
      <c r="AB8" s="25">
        <f t="shared" si="4"/>
        <v>0.99357142857142855</v>
      </c>
      <c r="AC8" s="25">
        <f t="shared" si="4"/>
        <v>0.99333333333333329</v>
      </c>
      <c r="AD8" s="25">
        <f t="shared" si="4"/>
        <v>0.99309523809523814</v>
      </c>
      <c r="AE8" s="25">
        <f t="shared" si="4"/>
        <v>0.99285714285714288</v>
      </c>
      <c r="AF8" s="25">
        <f t="shared" si="4"/>
        <v>0.99261904761904762</v>
      </c>
      <c r="AG8" s="25">
        <f t="shared" si="4"/>
        <v>0.99238095238095236</v>
      </c>
      <c r="AH8" s="25">
        <f t="shared" si="4"/>
        <v>0.9921428571428571</v>
      </c>
      <c r="AI8" s="25">
        <f t="shared" si="4"/>
        <v>0.99190476190476196</v>
      </c>
      <c r="AJ8" s="25">
        <f t="shared" si="4"/>
        <v>0.9916666666666667</v>
      </c>
      <c r="AK8" s="25">
        <f t="shared" si="4"/>
        <v>0.99142857142857144</v>
      </c>
      <c r="AL8" s="25">
        <f t="shared" si="4"/>
        <v>0.99119047619047618</v>
      </c>
      <c r="AM8" s="25">
        <f t="shared" si="4"/>
        <v>0.99095238095238092</v>
      </c>
      <c r="AN8" s="25">
        <f t="shared" si="4"/>
        <v>0.99071428571428566</v>
      </c>
      <c r="AO8" s="25">
        <f t="shared" si="4"/>
        <v>0.99047619047619051</v>
      </c>
      <c r="AP8" s="25">
        <f t="shared" si="4"/>
        <v>0.99023809523809525</v>
      </c>
      <c r="AQ8" s="25">
        <f t="shared" si="4"/>
        <v>0.99</v>
      </c>
      <c r="AR8" s="25">
        <f t="shared" si="4"/>
        <v>0.98976190476190473</v>
      </c>
      <c r="AS8" s="25">
        <f t="shared" si="4"/>
        <v>0.98952380952380947</v>
      </c>
      <c r="AT8" s="25">
        <f t="shared" si="4"/>
        <v>0.98928571428571432</v>
      </c>
      <c r="AU8" s="25">
        <f t="shared" si="4"/>
        <v>0.98904761904761906</v>
      </c>
      <c r="AV8" s="25">
        <f t="shared" si="4"/>
        <v>0.9888095238095238</v>
      </c>
      <c r="AW8" s="25">
        <f t="shared" si="4"/>
        <v>0.98857142857142855</v>
      </c>
      <c r="AX8" s="25">
        <f t="shared" si="4"/>
        <v>0.98833333333333329</v>
      </c>
      <c r="AY8" s="25">
        <f t="shared" si="4"/>
        <v>0.98809523809523814</v>
      </c>
      <c r="AZ8" s="25">
        <f t="shared" si="4"/>
        <v>0.98785714285714288</v>
      </c>
      <c r="BA8" s="25">
        <f t="shared" si="4"/>
        <v>0.98761904761904762</v>
      </c>
      <c r="BB8" s="25">
        <f t="shared" si="4"/>
        <v>0.98738095238095236</v>
      </c>
      <c r="BC8" s="25">
        <f t="shared" si="4"/>
        <v>0.9871428571428571</v>
      </c>
      <c r="BD8" s="25">
        <f t="shared" si="4"/>
        <v>0.98690476190476195</v>
      </c>
      <c r="BE8" s="25">
        <f t="shared" si="4"/>
        <v>0.98666666666666669</v>
      </c>
      <c r="BF8" s="25">
        <f t="shared" si="4"/>
        <v>0.98642857142857143</v>
      </c>
      <c r="BG8" s="25">
        <f t="shared" si="4"/>
        <v>0.98619047619047617</v>
      </c>
      <c r="BH8" s="25">
        <f t="shared" si="4"/>
        <v>0.98595238095238091</v>
      </c>
      <c r="BI8" s="25">
        <f t="shared" si="4"/>
        <v>0.98571428571428577</v>
      </c>
      <c r="BJ8" s="25">
        <f t="shared" si="4"/>
        <v>0.98547619047619051</v>
      </c>
      <c r="BK8" s="25">
        <f t="shared" si="4"/>
        <v>0.98523809523809525</v>
      </c>
      <c r="BL8" s="25">
        <f t="shared" si="4"/>
        <v>0.98499999999999999</v>
      </c>
      <c r="BM8" s="25">
        <f t="shared" si="4"/>
        <v>0.98476190476190473</v>
      </c>
      <c r="BN8" s="25">
        <f t="shared" si="4"/>
        <v>0.98452380952380958</v>
      </c>
      <c r="BO8" s="25">
        <f t="shared" si="4"/>
        <v>0.98428571428571432</v>
      </c>
      <c r="BP8" s="25">
        <f t="shared" si="4"/>
        <v>0.98404761904761906</v>
      </c>
      <c r="BQ8" s="25">
        <f t="shared" si="4"/>
        <v>0.9838095238095238</v>
      </c>
      <c r="BR8" s="25">
        <f t="shared" si="4"/>
        <v>0.98357142857142854</v>
      </c>
      <c r="BS8" s="25">
        <f t="shared" si="4"/>
        <v>0.98333333333333328</v>
      </c>
      <c r="BT8" s="25">
        <f t="shared" si="4"/>
        <v>0.98309523809523813</v>
      </c>
      <c r="BU8" s="25">
        <f t="shared" si="4"/>
        <v>0.98285714285714287</v>
      </c>
      <c r="BV8" s="25">
        <f t="shared" si="4"/>
        <v>0.98261904761904761</v>
      </c>
      <c r="BW8" s="25">
        <f t="shared" si="5"/>
        <v>0.98238095238095235</v>
      </c>
      <c r="BX8" s="25">
        <f t="shared" si="5"/>
        <v>0.9821428571428571</v>
      </c>
      <c r="BY8" s="25">
        <f t="shared" si="5"/>
        <v>0.98190476190476195</v>
      </c>
      <c r="BZ8" s="25">
        <f t="shared" si="5"/>
        <v>0.98166666666666669</v>
      </c>
      <c r="CA8" s="25">
        <f t="shared" si="5"/>
        <v>0.98142857142857143</v>
      </c>
      <c r="CB8" s="25">
        <f t="shared" si="5"/>
        <v>0.98119047619047617</v>
      </c>
      <c r="CC8" s="25">
        <f t="shared" si="5"/>
        <v>0.98095238095238091</v>
      </c>
      <c r="CD8" s="25">
        <f t="shared" si="5"/>
        <v>0.98071428571428576</v>
      </c>
      <c r="CE8" s="25">
        <f t="shared" si="5"/>
        <v>0.9804761904761905</v>
      </c>
      <c r="CF8" s="25">
        <f t="shared" si="5"/>
        <v>0.98023809523809524</v>
      </c>
      <c r="CG8" s="25">
        <f t="shared" si="5"/>
        <v>0.98</v>
      </c>
      <c r="CH8" s="25">
        <f t="shared" si="5"/>
        <v>0.97976190476190472</v>
      </c>
      <c r="CI8" s="25">
        <f t="shared" si="5"/>
        <v>0.97952380952380957</v>
      </c>
      <c r="CJ8" s="25">
        <f t="shared" si="5"/>
        <v>0.97928571428571431</v>
      </c>
      <c r="CK8" s="25">
        <f t="shared" si="5"/>
        <v>0.97904761904761906</v>
      </c>
      <c r="CL8" s="25">
        <f t="shared" si="5"/>
        <v>0.9788095238095238</v>
      </c>
      <c r="CM8" s="25">
        <f t="shared" si="5"/>
        <v>0.97857142857142854</v>
      </c>
      <c r="CN8" s="25">
        <f t="shared" si="5"/>
        <v>0.97833333333333328</v>
      </c>
      <c r="CO8" s="25">
        <f t="shared" si="5"/>
        <v>0.97809523809523813</v>
      </c>
      <c r="CP8" s="25">
        <f t="shared" si="5"/>
        <v>0.97785714285714287</v>
      </c>
      <c r="CQ8" s="25">
        <f t="shared" si="5"/>
        <v>0.97761904761904761</v>
      </c>
      <c r="CR8" s="25">
        <f t="shared" si="5"/>
        <v>0.97738095238095235</v>
      </c>
      <c r="CS8" s="25">
        <f t="shared" si="5"/>
        <v>0.97714285714285709</v>
      </c>
      <c r="CT8" s="25">
        <f t="shared" si="5"/>
        <v>0.97690476190476194</v>
      </c>
      <c r="CU8" s="25">
        <f t="shared" si="5"/>
        <v>0.97666666666666668</v>
      </c>
      <c r="CV8" s="25">
        <f t="shared" si="5"/>
        <v>0.97642857142857142</v>
      </c>
      <c r="CW8" s="25">
        <f t="shared" si="5"/>
        <v>0.97619047619047616</v>
      </c>
    </row>
    <row r="9" spans="1:101">
      <c r="A9" s="10">
        <v>320</v>
      </c>
      <c r="B9" s="25">
        <f t="shared" si="3"/>
        <v>1.0003809523809524</v>
      </c>
      <c r="C9" s="25">
        <f t="shared" si="3"/>
        <v>1.0007619047619047</v>
      </c>
      <c r="D9" s="25">
        <f t="shared" si="3"/>
        <v>1.0011428571428571</v>
      </c>
      <c r="E9" s="25">
        <f t="shared" si="3"/>
        <v>1.0015238095238095</v>
      </c>
      <c r="F9" s="25">
        <f t="shared" si="3"/>
        <v>1.0019047619047619</v>
      </c>
      <c r="G9" s="25">
        <f t="shared" si="3"/>
        <v>1.0022857142857142</v>
      </c>
      <c r="H9" s="25">
        <f t="shared" si="3"/>
        <v>1.0026666666666666</v>
      </c>
      <c r="I9" s="25">
        <f t="shared" si="3"/>
        <v>1.003047619047619</v>
      </c>
      <c r="J9" s="25">
        <f t="shared" si="3"/>
        <v>1.0034285714285713</v>
      </c>
      <c r="K9" s="25">
        <f t="shared" si="4"/>
        <v>1.0038095238095237</v>
      </c>
      <c r="L9" s="25">
        <f t="shared" si="4"/>
        <v>1.0041904761904763</v>
      </c>
      <c r="M9" s="25">
        <f t="shared" si="4"/>
        <v>1.0045714285714287</v>
      </c>
      <c r="N9" s="25">
        <f t="shared" si="4"/>
        <v>1.004952380952381</v>
      </c>
      <c r="O9" s="25">
        <f t="shared" si="4"/>
        <v>1.0053333333333334</v>
      </c>
      <c r="P9" s="25">
        <f t="shared" si="4"/>
        <v>1.0057142857142858</v>
      </c>
      <c r="Q9" s="25">
        <f t="shared" si="4"/>
        <v>1.0060952380952382</v>
      </c>
      <c r="R9" s="25">
        <f t="shared" si="4"/>
        <v>1.0064761904761905</v>
      </c>
      <c r="S9" s="25">
        <f t="shared" si="4"/>
        <v>1.0068571428571429</v>
      </c>
      <c r="T9" s="25">
        <f t="shared" si="4"/>
        <v>1.0072380952380953</v>
      </c>
      <c r="U9" s="25">
        <f t="shared" si="4"/>
        <v>1.0076190476190476</v>
      </c>
      <c r="V9" s="25">
        <f t="shared" si="4"/>
        <v>1.008</v>
      </c>
      <c r="W9" s="25">
        <f t="shared" si="4"/>
        <v>1.0083809523809524</v>
      </c>
      <c r="X9" s="25">
        <f t="shared" si="4"/>
        <v>1.0087619047619047</v>
      </c>
      <c r="Y9" s="25">
        <f t="shared" si="4"/>
        <v>1.0091428571428571</v>
      </c>
      <c r="Z9" s="25">
        <f t="shared" si="4"/>
        <v>1.0095238095238095</v>
      </c>
      <c r="AA9" s="25">
        <f t="shared" si="4"/>
        <v>1.0099047619047619</v>
      </c>
      <c r="AB9" s="25">
        <f t="shared" si="4"/>
        <v>1.0102857142857142</v>
      </c>
      <c r="AC9" s="25">
        <f t="shared" si="4"/>
        <v>1.0106666666666666</v>
      </c>
      <c r="AD9" s="25">
        <f t="shared" si="4"/>
        <v>1.011047619047619</v>
      </c>
      <c r="AE9" s="25">
        <f t="shared" si="4"/>
        <v>1.0114285714285713</v>
      </c>
      <c r="AF9" s="25">
        <f t="shared" si="4"/>
        <v>1.0118095238095237</v>
      </c>
      <c r="AG9" s="25">
        <f t="shared" si="4"/>
        <v>1.0121904761904761</v>
      </c>
      <c r="AH9" s="25">
        <f t="shared" si="4"/>
        <v>1.0125714285714287</v>
      </c>
      <c r="AI9" s="25">
        <f t="shared" si="4"/>
        <v>1.012952380952381</v>
      </c>
      <c r="AJ9" s="25">
        <f t="shared" si="4"/>
        <v>1.0133333333333334</v>
      </c>
      <c r="AK9" s="25">
        <f t="shared" si="4"/>
        <v>1.0137142857142858</v>
      </c>
      <c r="AL9" s="25">
        <f t="shared" si="4"/>
        <v>1.0140952380952382</v>
      </c>
      <c r="AM9" s="25">
        <f t="shared" si="4"/>
        <v>1.0144761904761905</v>
      </c>
      <c r="AN9" s="25">
        <f t="shared" si="4"/>
        <v>1.0148571428571429</v>
      </c>
      <c r="AO9" s="25">
        <f t="shared" si="4"/>
        <v>1.0152380952380953</v>
      </c>
      <c r="AP9" s="25">
        <f t="shared" si="4"/>
        <v>1.0156190476190476</v>
      </c>
      <c r="AQ9" s="25">
        <f t="shared" si="4"/>
        <v>1.016</v>
      </c>
      <c r="AR9" s="25">
        <f t="shared" si="4"/>
        <v>1.0163809523809524</v>
      </c>
      <c r="AS9" s="25">
        <f t="shared" si="4"/>
        <v>1.0167619047619048</v>
      </c>
      <c r="AT9" s="25">
        <f t="shared" si="4"/>
        <v>1.0171428571428571</v>
      </c>
      <c r="AU9" s="25">
        <f t="shared" si="4"/>
        <v>1.0175238095238095</v>
      </c>
      <c r="AV9" s="25">
        <f t="shared" si="4"/>
        <v>1.0179047619047619</v>
      </c>
      <c r="AW9" s="25">
        <f t="shared" si="4"/>
        <v>1.0182857142857142</v>
      </c>
      <c r="AX9" s="25">
        <f t="shared" si="4"/>
        <v>1.0186666666666666</v>
      </c>
      <c r="AY9" s="25">
        <f t="shared" si="4"/>
        <v>1.019047619047619</v>
      </c>
      <c r="AZ9" s="25">
        <f t="shared" si="4"/>
        <v>1.0194285714285714</v>
      </c>
      <c r="BA9" s="25">
        <f t="shared" si="4"/>
        <v>1.0198095238095237</v>
      </c>
      <c r="BB9" s="25">
        <f t="shared" si="4"/>
        <v>1.0201904761904761</v>
      </c>
      <c r="BC9" s="25">
        <f t="shared" si="4"/>
        <v>1.0205714285714285</v>
      </c>
      <c r="BD9" s="25">
        <f t="shared" si="4"/>
        <v>1.0209523809523811</v>
      </c>
      <c r="BE9" s="25">
        <f t="shared" si="4"/>
        <v>1.0213333333333334</v>
      </c>
      <c r="BF9" s="25">
        <f t="shared" si="4"/>
        <v>1.0217142857142858</v>
      </c>
      <c r="BG9" s="25">
        <f t="shared" si="4"/>
        <v>1.0220952380952382</v>
      </c>
      <c r="BH9" s="25">
        <f t="shared" si="4"/>
        <v>1.0224761904761905</v>
      </c>
      <c r="BI9" s="25">
        <f t="shared" si="4"/>
        <v>1.0228571428571429</v>
      </c>
      <c r="BJ9" s="25">
        <f t="shared" si="4"/>
        <v>1.0232380952380953</v>
      </c>
      <c r="BK9" s="25">
        <f t="shared" si="4"/>
        <v>1.0236190476190477</v>
      </c>
      <c r="BL9" s="25">
        <f t="shared" si="4"/>
        <v>1.024</v>
      </c>
      <c r="BM9" s="25">
        <f t="shared" si="4"/>
        <v>1.0243809523809524</v>
      </c>
      <c r="BN9" s="25">
        <f t="shared" si="4"/>
        <v>1.0247619047619048</v>
      </c>
      <c r="BO9" s="25">
        <f t="shared" si="4"/>
        <v>1.0251428571428571</v>
      </c>
      <c r="BP9" s="25">
        <f t="shared" si="4"/>
        <v>1.0255238095238095</v>
      </c>
      <c r="BQ9" s="25">
        <f t="shared" si="4"/>
        <v>1.0259047619047619</v>
      </c>
      <c r="BR9" s="25">
        <f t="shared" si="4"/>
        <v>1.0262857142857142</v>
      </c>
      <c r="BS9" s="25">
        <f t="shared" si="4"/>
        <v>1.0266666666666666</v>
      </c>
      <c r="BT9" s="25">
        <f t="shared" si="4"/>
        <v>1.027047619047619</v>
      </c>
      <c r="BU9" s="25">
        <f t="shared" si="4"/>
        <v>1.0274285714285714</v>
      </c>
      <c r="BV9" s="25">
        <f t="shared" si="4"/>
        <v>1.0278095238095237</v>
      </c>
      <c r="BW9" s="25">
        <f t="shared" si="5"/>
        <v>1.0281904761904761</v>
      </c>
      <c r="BX9" s="25">
        <f t="shared" si="5"/>
        <v>1.0285714285714285</v>
      </c>
      <c r="BY9" s="25">
        <f t="shared" si="5"/>
        <v>1.0289523809523811</v>
      </c>
      <c r="BZ9" s="25">
        <f t="shared" si="5"/>
        <v>1.0293333333333334</v>
      </c>
      <c r="CA9" s="25">
        <f t="shared" si="5"/>
        <v>1.0297142857142858</v>
      </c>
      <c r="CB9" s="25">
        <f t="shared" si="5"/>
        <v>1.0300952380952382</v>
      </c>
      <c r="CC9" s="25">
        <f t="shared" si="5"/>
        <v>1.0304761904761905</v>
      </c>
      <c r="CD9" s="25">
        <f t="shared" si="5"/>
        <v>1.0308571428571429</v>
      </c>
      <c r="CE9" s="25">
        <f t="shared" si="5"/>
        <v>1.0312380952380953</v>
      </c>
      <c r="CF9" s="25">
        <f t="shared" si="5"/>
        <v>1.0316190476190477</v>
      </c>
      <c r="CG9" s="25">
        <f t="shared" si="5"/>
        <v>1.032</v>
      </c>
      <c r="CH9" s="25">
        <f t="shared" si="5"/>
        <v>1.0323809523809524</v>
      </c>
      <c r="CI9" s="25">
        <f t="shared" si="5"/>
        <v>1.0327619047619048</v>
      </c>
      <c r="CJ9" s="25">
        <f t="shared" si="5"/>
        <v>1.0331428571428571</v>
      </c>
      <c r="CK9" s="25">
        <f t="shared" si="5"/>
        <v>1.0335238095238095</v>
      </c>
      <c r="CL9" s="25">
        <f t="shared" si="5"/>
        <v>1.0339047619047619</v>
      </c>
      <c r="CM9" s="25">
        <f t="shared" si="5"/>
        <v>1.0342857142857143</v>
      </c>
      <c r="CN9" s="25">
        <f t="shared" si="5"/>
        <v>1.0346666666666666</v>
      </c>
      <c r="CO9" s="25">
        <f t="shared" si="5"/>
        <v>1.035047619047619</v>
      </c>
      <c r="CP9" s="25">
        <f t="shared" si="5"/>
        <v>1.0354285714285714</v>
      </c>
      <c r="CQ9" s="25">
        <f t="shared" si="5"/>
        <v>1.0358095238095237</v>
      </c>
      <c r="CR9" s="25">
        <f t="shared" si="5"/>
        <v>1.0361904761904761</v>
      </c>
      <c r="CS9" s="25">
        <f t="shared" si="5"/>
        <v>1.0365714285714285</v>
      </c>
      <c r="CT9" s="25">
        <f t="shared" si="5"/>
        <v>1.0369523809523808</v>
      </c>
      <c r="CU9" s="25">
        <f t="shared" si="5"/>
        <v>1.0373333333333334</v>
      </c>
      <c r="CV9" s="25">
        <f t="shared" si="5"/>
        <v>1.0377142857142858</v>
      </c>
      <c r="CW9" s="25">
        <f t="shared" si="5"/>
        <v>1.0380952380952382</v>
      </c>
    </row>
    <row r="10" spans="1:101">
      <c r="A10" s="11">
        <v>-290</v>
      </c>
      <c r="B10" s="25">
        <f t="shared" si="3"/>
        <v>0.99965476190476188</v>
      </c>
      <c r="C10" s="25">
        <f t="shared" si="3"/>
        <v>0.99930952380952376</v>
      </c>
      <c r="D10" s="25">
        <f t="shared" si="3"/>
        <v>0.99896428571428575</v>
      </c>
      <c r="E10" s="25">
        <f t="shared" si="3"/>
        <v>0.99861904761904763</v>
      </c>
      <c r="F10" s="25">
        <f t="shared" si="3"/>
        <v>0.99827380952380951</v>
      </c>
      <c r="G10" s="25">
        <f t="shared" si="3"/>
        <v>0.99792857142857139</v>
      </c>
      <c r="H10" s="25">
        <f t="shared" si="3"/>
        <v>0.99758333333333338</v>
      </c>
      <c r="I10" s="25">
        <f t="shared" si="3"/>
        <v>0.99723809523809526</v>
      </c>
      <c r="J10" s="25">
        <f t="shared" si="3"/>
        <v>0.99689285714285714</v>
      </c>
      <c r="K10" s="25">
        <f t="shared" si="4"/>
        <v>0.99654761904761902</v>
      </c>
      <c r="L10" s="25">
        <f t="shared" si="4"/>
        <v>0.99620238095238101</v>
      </c>
      <c r="M10" s="25">
        <f t="shared" si="4"/>
        <v>0.99585714285714289</v>
      </c>
      <c r="N10" s="25">
        <f t="shared" si="4"/>
        <v>0.99551190476190476</v>
      </c>
      <c r="O10" s="25">
        <f t="shared" si="4"/>
        <v>0.99516666666666664</v>
      </c>
      <c r="P10" s="25">
        <f t="shared" si="4"/>
        <v>0.99482142857142852</v>
      </c>
      <c r="Q10" s="25">
        <f t="shared" si="4"/>
        <v>0.99447619047619051</v>
      </c>
      <c r="R10" s="25">
        <f t="shared" si="4"/>
        <v>0.99413095238095239</v>
      </c>
      <c r="S10" s="25">
        <f t="shared" si="4"/>
        <v>0.99378571428571427</v>
      </c>
      <c r="T10" s="25">
        <f t="shared" si="4"/>
        <v>0.99344047619047615</v>
      </c>
      <c r="U10" s="25">
        <f t="shared" si="4"/>
        <v>0.99309523809523814</v>
      </c>
      <c r="V10" s="25">
        <f t="shared" si="4"/>
        <v>0.99275000000000002</v>
      </c>
      <c r="W10" s="25">
        <f t="shared" si="4"/>
        <v>0.9924047619047619</v>
      </c>
      <c r="X10" s="25">
        <f t="shared" si="4"/>
        <v>0.99205952380952378</v>
      </c>
      <c r="Y10" s="25">
        <f t="shared" si="4"/>
        <v>0.99171428571428577</v>
      </c>
      <c r="Z10" s="25">
        <f t="shared" si="4"/>
        <v>0.99136904761904765</v>
      </c>
      <c r="AA10" s="25">
        <f t="shared" si="4"/>
        <v>0.99102380952380953</v>
      </c>
      <c r="AB10" s="25">
        <f t="shared" si="4"/>
        <v>0.99067857142857141</v>
      </c>
      <c r="AC10" s="25">
        <f t="shared" si="4"/>
        <v>0.99033333333333329</v>
      </c>
      <c r="AD10" s="25">
        <f t="shared" si="4"/>
        <v>0.98998809523809528</v>
      </c>
      <c r="AE10" s="25">
        <f t="shared" si="4"/>
        <v>0.98964285714285716</v>
      </c>
      <c r="AF10" s="25">
        <f t="shared" si="4"/>
        <v>0.98929761904761904</v>
      </c>
      <c r="AG10" s="25">
        <f t="shared" si="4"/>
        <v>0.98895238095238092</v>
      </c>
      <c r="AH10" s="25">
        <f t="shared" si="4"/>
        <v>0.98860714285714291</v>
      </c>
      <c r="AI10" s="25">
        <f t="shared" si="4"/>
        <v>0.98826190476190479</v>
      </c>
      <c r="AJ10" s="25">
        <f t="shared" si="4"/>
        <v>0.98791666666666667</v>
      </c>
      <c r="AK10" s="25">
        <f t="shared" si="4"/>
        <v>0.98757142857142854</v>
      </c>
      <c r="AL10" s="25">
        <f t="shared" si="4"/>
        <v>0.98722619047619042</v>
      </c>
      <c r="AM10" s="25">
        <f t="shared" si="4"/>
        <v>0.98688095238095241</v>
      </c>
      <c r="AN10" s="25">
        <f t="shared" si="4"/>
        <v>0.98653571428571429</v>
      </c>
      <c r="AO10" s="25">
        <f t="shared" si="4"/>
        <v>0.98619047619047617</v>
      </c>
      <c r="AP10" s="25">
        <f t="shared" si="4"/>
        <v>0.98584523809523805</v>
      </c>
      <c r="AQ10" s="25">
        <f t="shared" si="4"/>
        <v>0.98550000000000004</v>
      </c>
      <c r="AR10" s="25">
        <f t="shared" si="4"/>
        <v>0.98515476190476192</v>
      </c>
      <c r="AS10" s="25">
        <f t="shared" si="4"/>
        <v>0.9848095238095238</v>
      </c>
      <c r="AT10" s="25">
        <f t="shared" si="4"/>
        <v>0.98446428571428568</v>
      </c>
      <c r="AU10" s="25">
        <f t="shared" si="4"/>
        <v>0.98411904761904767</v>
      </c>
      <c r="AV10" s="25">
        <f t="shared" si="4"/>
        <v>0.98377380952380955</v>
      </c>
      <c r="AW10" s="25">
        <f t="shared" si="4"/>
        <v>0.98342857142857143</v>
      </c>
      <c r="AX10" s="25">
        <f t="shared" si="4"/>
        <v>0.98308333333333331</v>
      </c>
      <c r="AY10" s="25">
        <f t="shared" si="4"/>
        <v>0.98273809523809519</v>
      </c>
      <c r="AZ10" s="25">
        <f t="shared" si="4"/>
        <v>0.98239285714285718</v>
      </c>
      <c r="BA10" s="25">
        <f t="shared" si="4"/>
        <v>0.98204761904761906</v>
      </c>
      <c r="BB10" s="25">
        <f t="shared" si="4"/>
        <v>0.98170238095238094</v>
      </c>
      <c r="BC10" s="25">
        <f t="shared" si="4"/>
        <v>0.98135714285714282</v>
      </c>
      <c r="BD10" s="25">
        <f t="shared" si="4"/>
        <v>0.98101190476190481</v>
      </c>
      <c r="BE10" s="25">
        <f t="shared" si="4"/>
        <v>0.98066666666666669</v>
      </c>
      <c r="BF10" s="25">
        <f t="shared" si="4"/>
        <v>0.98032142857142857</v>
      </c>
      <c r="BG10" s="25">
        <f t="shared" si="4"/>
        <v>0.97997619047619045</v>
      </c>
      <c r="BH10" s="25">
        <f t="shared" si="4"/>
        <v>0.97963095238095232</v>
      </c>
      <c r="BI10" s="25">
        <f t="shared" si="4"/>
        <v>0.97928571428571431</v>
      </c>
      <c r="BJ10" s="25">
        <f t="shared" si="4"/>
        <v>0.97894047619047619</v>
      </c>
      <c r="BK10" s="25">
        <f t="shared" si="4"/>
        <v>0.97859523809523807</v>
      </c>
      <c r="BL10" s="25">
        <f t="shared" si="4"/>
        <v>0.97824999999999995</v>
      </c>
      <c r="BM10" s="25">
        <f t="shared" si="4"/>
        <v>0.97790476190476194</v>
      </c>
      <c r="BN10" s="25">
        <f t="shared" si="4"/>
        <v>0.97755952380952382</v>
      </c>
      <c r="BO10" s="25">
        <f t="shared" si="4"/>
        <v>0.9772142857142857</v>
      </c>
      <c r="BP10" s="25">
        <f t="shared" si="4"/>
        <v>0.97686904761904758</v>
      </c>
      <c r="BQ10" s="25">
        <f t="shared" si="4"/>
        <v>0.97652380952380957</v>
      </c>
      <c r="BR10" s="25">
        <f t="shared" si="4"/>
        <v>0.97617857142857145</v>
      </c>
      <c r="BS10" s="25">
        <f t="shared" si="4"/>
        <v>0.97583333333333333</v>
      </c>
      <c r="BT10" s="25">
        <f t="shared" si="4"/>
        <v>0.97548809523809521</v>
      </c>
      <c r="BU10" s="25">
        <f t="shared" si="4"/>
        <v>0.97514285714285709</v>
      </c>
      <c r="BV10" s="25">
        <f t="shared" ref="K10:BV14" si="6">(1+BV$6*$A10/$B$1)</f>
        <v>0.97479761904761908</v>
      </c>
      <c r="BW10" s="25">
        <f t="shared" si="5"/>
        <v>0.97445238095238096</v>
      </c>
      <c r="BX10" s="25">
        <f t="shared" si="5"/>
        <v>0.97410714285714284</v>
      </c>
      <c r="BY10" s="25">
        <f t="shared" si="5"/>
        <v>0.97376190476190472</v>
      </c>
      <c r="BZ10" s="25">
        <f t="shared" si="5"/>
        <v>0.97341666666666671</v>
      </c>
      <c r="CA10" s="25">
        <f t="shared" si="5"/>
        <v>0.97307142857142859</v>
      </c>
      <c r="CB10" s="25">
        <f t="shared" si="5"/>
        <v>0.97272619047619047</v>
      </c>
      <c r="CC10" s="25">
        <f t="shared" si="5"/>
        <v>0.97238095238095235</v>
      </c>
      <c r="CD10" s="25">
        <f t="shared" si="5"/>
        <v>0.97203571428571434</v>
      </c>
      <c r="CE10" s="25">
        <f t="shared" si="5"/>
        <v>0.97169047619047622</v>
      </c>
      <c r="CF10" s="25">
        <f t="shared" si="5"/>
        <v>0.97134523809523809</v>
      </c>
      <c r="CG10" s="25">
        <f t="shared" si="5"/>
        <v>0.97099999999999997</v>
      </c>
      <c r="CH10" s="25">
        <f t="shared" si="5"/>
        <v>0.97065476190476185</v>
      </c>
      <c r="CI10" s="25">
        <f t="shared" si="5"/>
        <v>0.97030952380952384</v>
      </c>
      <c r="CJ10" s="25">
        <f t="shared" si="5"/>
        <v>0.96996428571428572</v>
      </c>
      <c r="CK10" s="25">
        <f t="shared" si="5"/>
        <v>0.9696190476190476</v>
      </c>
      <c r="CL10" s="25">
        <f t="shared" si="5"/>
        <v>0.96927380952380948</v>
      </c>
      <c r="CM10" s="25">
        <f t="shared" si="5"/>
        <v>0.96892857142857147</v>
      </c>
      <c r="CN10" s="25">
        <f t="shared" si="5"/>
        <v>0.96858333333333335</v>
      </c>
      <c r="CO10" s="25">
        <f t="shared" si="5"/>
        <v>0.96823809523809523</v>
      </c>
      <c r="CP10" s="25">
        <f t="shared" si="5"/>
        <v>0.96789285714285711</v>
      </c>
      <c r="CQ10" s="25">
        <f t="shared" si="5"/>
        <v>0.9675476190476191</v>
      </c>
      <c r="CR10" s="25">
        <f t="shared" si="5"/>
        <v>0.96720238095238098</v>
      </c>
      <c r="CS10" s="25">
        <f t="shared" si="5"/>
        <v>0.96685714285714286</v>
      </c>
      <c r="CT10" s="25">
        <f t="shared" si="5"/>
        <v>0.96651190476190474</v>
      </c>
      <c r="CU10" s="25">
        <f t="shared" si="5"/>
        <v>0.96616666666666662</v>
      </c>
      <c r="CV10" s="25">
        <f t="shared" si="5"/>
        <v>0.96582142857142861</v>
      </c>
      <c r="CW10" s="25">
        <f t="shared" si="5"/>
        <v>0.96547619047619049</v>
      </c>
    </row>
    <row r="11" spans="1:101">
      <c r="A11" s="31">
        <v>8910</v>
      </c>
      <c r="B11" s="25">
        <f t="shared" si="3"/>
        <v>1.0106071428571428</v>
      </c>
      <c r="C11" s="25">
        <f t="shared" si="3"/>
        <v>1.0212142857142856</v>
      </c>
      <c r="D11" s="25">
        <f t="shared" si="3"/>
        <v>1.0318214285714287</v>
      </c>
      <c r="E11" s="25">
        <f t="shared" si="3"/>
        <v>1.0424285714285715</v>
      </c>
      <c r="F11" s="25">
        <f t="shared" si="3"/>
        <v>1.0530357142857143</v>
      </c>
      <c r="G11" s="25">
        <f t="shared" si="3"/>
        <v>1.0636428571428571</v>
      </c>
      <c r="H11" s="25">
        <f t="shared" si="3"/>
        <v>1.0742499999999999</v>
      </c>
      <c r="I11" s="25">
        <f t="shared" si="3"/>
        <v>1.084857142857143</v>
      </c>
      <c r="J11" s="25">
        <f t="shared" si="3"/>
        <v>1.0954642857142858</v>
      </c>
      <c r="K11" s="25">
        <f t="shared" si="6"/>
        <v>1.1060714285714286</v>
      </c>
      <c r="L11" s="25">
        <f t="shared" si="6"/>
        <v>1.1166785714285714</v>
      </c>
      <c r="M11" s="25">
        <f t="shared" si="6"/>
        <v>1.1272857142857142</v>
      </c>
      <c r="N11" s="25">
        <f t="shared" si="6"/>
        <v>1.137892857142857</v>
      </c>
      <c r="O11" s="25">
        <f t="shared" si="6"/>
        <v>1.1485000000000001</v>
      </c>
      <c r="P11" s="25">
        <f t="shared" si="6"/>
        <v>1.1591071428571429</v>
      </c>
      <c r="Q11" s="25">
        <f t="shared" si="6"/>
        <v>1.1697142857142857</v>
      </c>
      <c r="R11" s="25">
        <f t="shared" si="6"/>
        <v>1.1803214285714285</v>
      </c>
      <c r="S11" s="25">
        <f t="shared" si="6"/>
        <v>1.1909285714285713</v>
      </c>
      <c r="T11" s="25">
        <f t="shared" si="6"/>
        <v>1.2015357142857144</v>
      </c>
      <c r="U11" s="25">
        <f t="shared" si="6"/>
        <v>1.2121428571428572</v>
      </c>
      <c r="V11" s="25">
        <f t="shared" si="6"/>
        <v>1.22275</v>
      </c>
      <c r="W11" s="25">
        <f t="shared" si="6"/>
        <v>1.2333571428571428</v>
      </c>
      <c r="X11" s="25">
        <f t="shared" si="6"/>
        <v>1.2439642857142856</v>
      </c>
      <c r="Y11" s="25">
        <f t="shared" si="6"/>
        <v>1.2545714285714284</v>
      </c>
      <c r="Z11" s="25">
        <f t="shared" si="6"/>
        <v>1.2651785714285715</v>
      </c>
      <c r="AA11" s="25">
        <f t="shared" si="6"/>
        <v>1.2757857142857143</v>
      </c>
      <c r="AB11" s="25">
        <f t="shared" si="6"/>
        <v>1.2863928571428571</v>
      </c>
      <c r="AC11" s="25">
        <f t="shared" si="6"/>
        <v>1.2970000000000002</v>
      </c>
      <c r="AD11" s="25">
        <f t="shared" si="6"/>
        <v>1.3076071428571427</v>
      </c>
      <c r="AE11" s="25">
        <f t="shared" si="6"/>
        <v>1.3182142857142858</v>
      </c>
      <c r="AF11" s="25">
        <f t="shared" si="6"/>
        <v>1.3288214285714286</v>
      </c>
      <c r="AG11" s="25">
        <f t="shared" si="6"/>
        <v>1.3394285714285714</v>
      </c>
      <c r="AH11" s="25">
        <f t="shared" si="6"/>
        <v>1.3500357142857142</v>
      </c>
      <c r="AI11" s="25">
        <f t="shared" si="6"/>
        <v>1.360642857142857</v>
      </c>
      <c r="AJ11" s="25">
        <f t="shared" si="6"/>
        <v>1.3712500000000001</v>
      </c>
      <c r="AK11" s="25">
        <f t="shared" si="6"/>
        <v>1.3818571428571429</v>
      </c>
      <c r="AL11" s="25">
        <f t="shared" si="6"/>
        <v>1.3924642857142857</v>
      </c>
      <c r="AM11" s="25">
        <f t="shared" si="6"/>
        <v>1.4030714285714285</v>
      </c>
      <c r="AN11" s="25">
        <f t="shared" si="6"/>
        <v>1.4136785714285716</v>
      </c>
      <c r="AO11" s="25">
        <f t="shared" si="6"/>
        <v>1.4242857142857144</v>
      </c>
      <c r="AP11" s="25">
        <f t="shared" si="6"/>
        <v>1.4348928571428572</v>
      </c>
      <c r="AQ11" s="25">
        <f t="shared" si="6"/>
        <v>1.4455</v>
      </c>
      <c r="AR11" s="25">
        <f t="shared" si="6"/>
        <v>1.4561071428571428</v>
      </c>
      <c r="AS11" s="25">
        <f t="shared" si="6"/>
        <v>1.4667142857142856</v>
      </c>
      <c r="AT11" s="25">
        <f t="shared" si="6"/>
        <v>1.4773214285714285</v>
      </c>
      <c r="AU11" s="25">
        <f t="shared" si="6"/>
        <v>1.4879285714285715</v>
      </c>
      <c r="AV11" s="25">
        <f t="shared" si="6"/>
        <v>1.4985357142857143</v>
      </c>
      <c r="AW11" s="25">
        <f t="shared" si="6"/>
        <v>1.5091428571428571</v>
      </c>
      <c r="AX11" s="25">
        <f t="shared" si="6"/>
        <v>1.5197499999999999</v>
      </c>
      <c r="AY11" s="25">
        <f t="shared" si="6"/>
        <v>1.530357142857143</v>
      </c>
      <c r="AZ11" s="25">
        <f t="shared" si="6"/>
        <v>1.5409642857142858</v>
      </c>
      <c r="BA11" s="25">
        <f t="shared" si="6"/>
        <v>1.5515714285714286</v>
      </c>
      <c r="BB11" s="25">
        <f t="shared" si="6"/>
        <v>1.5621785714285714</v>
      </c>
      <c r="BC11" s="25">
        <f t="shared" si="6"/>
        <v>1.5727857142857142</v>
      </c>
      <c r="BD11" s="25">
        <f t="shared" si="6"/>
        <v>1.583392857142857</v>
      </c>
      <c r="BE11" s="25">
        <f t="shared" si="6"/>
        <v>1.5940000000000001</v>
      </c>
      <c r="BF11" s="25">
        <f t="shared" si="6"/>
        <v>1.6046071428571427</v>
      </c>
      <c r="BG11" s="25">
        <f t="shared" si="6"/>
        <v>1.6152142857142855</v>
      </c>
      <c r="BH11" s="25">
        <f t="shared" si="6"/>
        <v>1.6258214285714285</v>
      </c>
      <c r="BI11" s="25">
        <f t="shared" si="6"/>
        <v>1.6364285714285716</v>
      </c>
      <c r="BJ11" s="25">
        <f t="shared" si="6"/>
        <v>1.6470357142857144</v>
      </c>
      <c r="BK11" s="25">
        <f t="shared" si="6"/>
        <v>1.6576428571428572</v>
      </c>
      <c r="BL11" s="25">
        <f t="shared" si="6"/>
        <v>1.66825</v>
      </c>
      <c r="BM11" s="25">
        <f t="shared" si="6"/>
        <v>1.6788571428571428</v>
      </c>
      <c r="BN11" s="25">
        <f t="shared" si="6"/>
        <v>1.6894642857142856</v>
      </c>
      <c r="BO11" s="25">
        <f t="shared" si="6"/>
        <v>1.7000714285714285</v>
      </c>
      <c r="BP11" s="25">
        <f t="shared" si="6"/>
        <v>1.7106785714285715</v>
      </c>
      <c r="BQ11" s="25">
        <f t="shared" si="6"/>
        <v>1.7212857142857143</v>
      </c>
      <c r="BR11" s="25">
        <f t="shared" si="6"/>
        <v>1.7318928571428571</v>
      </c>
      <c r="BS11" s="25">
        <f t="shared" si="6"/>
        <v>1.7425000000000002</v>
      </c>
      <c r="BT11" s="25">
        <f t="shared" si="6"/>
        <v>1.7531071428571428</v>
      </c>
      <c r="BU11" s="25">
        <f t="shared" si="6"/>
        <v>1.7637142857142858</v>
      </c>
      <c r="BV11" s="25">
        <f t="shared" si="6"/>
        <v>1.7743214285714286</v>
      </c>
      <c r="BW11" s="25">
        <f t="shared" si="5"/>
        <v>1.7849285714285714</v>
      </c>
      <c r="BX11" s="25">
        <f t="shared" si="5"/>
        <v>1.7955357142857142</v>
      </c>
      <c r="BY11" s="25">
        <f t="shared" si="5"/>
        <v>1.806142857142857</v>
      </c>
      <c r="BZ11" s="25">
        <f t="shared" si="5"/>
        <v>1.8167499999999999</v>
      </c>
      <c r="CA11" s="25">
        <f t="shared" si="5"/>
        <v>1.8273571428571429</v>
      </c>
      <c r="CB11" s="25">
        <f t="shared" si="5"/>
        <v>1.8379642857142859</v>
      </c>
      <c r="CC11" s="25">
        <f t="shared" si="5"/>
        <v>1.8485714285714285</v>
      </c>
      <c r="CD11" s="25">
        <f t="shared" si="5"/>
        <v>1.8591785714285716</v>
      </c>
      <c r="CE11" s="25">
        <f t="shared" si="5"/>
        <v>1.8697857142857144</v>
      </c>
      <c r="CF11" s="25">
        <f t="shared" si="5"/>
        <v>1.8803928571428572</v>
      </c>
      <c r="CG11" s="25">
        <f t="shared" si="5"/>
        <v>1.891</v>
      </c>
      <c r="CH11" s="25">
        <f t="shared" si="5"/>
        <v>1.9016071428571428</v>
      </c>
      <c r="CI11" s="25">
        <f t="shared" si="5"/>
        <v>1.9122142857142856</v>
      </c>
      <c r="CJ11" s="25">
        <f t="shared" si="5"/>
        <v>1.9228214285714285</v>
      </c>
      <c r="CK11" s="25">
        <f t="shared" si="5"/>
        <v>1.9334285714285715</v>
      </c>
      <c r="CL11" s="25">
        <f t="shared" si="5"/>
        <v>1.9440357142857143</v>
      </c>
      <c r="CM11" s="25">
        <f t="shared" si="5"/>
        <v>1.9546428571428571</v>
      </c>
      <c r="CN11" s="25">
        <f t="shared" si="5"/>
        <v>1.9652500000000002</v>
      </c>
      <c r="CO11" s="25">
        <f t="shared" si="5"/>
        <v>1.975857142857143</v>
      </c>
      <c r="CP11" s="25">
        <f t="shared" si="5"/>
        <v>1.9864642857142858</v>
      </c>
      <c r="CQ11" s="25">
        <f t="shared" si="5"/>
        <v>1.9970714285714286</v>
      </c>
      <c r="CR11" s="25">
        <f t="shared" si="5"/>
        <v>2.0076785714285714</v>
      </c>
      <c r="CS11" s="25">
        <f t="shared" si="5"/>
        <v>2.0182857142857142</v>
      </c>
      <c r="CT11" s="25">
        <f t="shared" si="5"/>
        <v>2.0288928571428571</v>
      </c>
      <c r="CU11" s="25">
        <f t="shared" si="5"/>
        <v>2.0394999999999999</v>
      </c>
      <c r="CV11" s="25">
        <f t="shared" si="5"/>
        <v>2.0501071428571427</v>
      </c>
      <c r="CW11" s="25">
        <f t="shared" si="5"/>
        <v>2.0607142857142859</v>
      </c>
    </row>
    <row r="12" spans="1:101">
      <c r="A12" s="31">
        <v>39590</v>
      </c>
      <c r="B12" s="25">
        <f t="shared" si="3"/>
        <v>1.0471309523809524</v>
      </c>
      <c r="C12" s="25">
        <f t="shared" si="3"/>
        <v>1.0942619047619049</v>
      </c>
      <c r="D12" s="25">
        <f t="shared" si="3"/>
        <v>1.1413928571428571</v>
      </c>
      <c r="E12" s="25">
        <f t="shared" si="3"/>
        <v>1.1885238095238095</v>
      </c>
      <c r="F12" s="25">
        <f t="shared" si="3"/>
        <v>1.235654761904762</v>
      </c>
      <c r="G12" s="25">
        <f t="shared" si="3"/>
        <v>1.2827857142857142</v>
      </c>
      <c r="H12" s="25">
        <f t="shared" si="3"/>
        <v>1.3299166666666666</v>
      </c>
      <c r="I12" s="25">
        <f t="shared" si="3"/>
        <v>1.3770476190476191</v>
      </c>
      <c r="J12" s="25">
        <f t="shared" si="3"/>
        <v>1.4241785714285715</v>
      </c>
      <c r="K12" s="25">
        <f t="shared" si="6"/>
        <v>1.4713095238095237</v>
      </c>
      <c r="L12" s="25">
        <f t="shared" si="6"/>
        <v>1.5184404761904762</v>
      </c>
      <c r="M12" s="25">
        <f t="shared" si="6"/>
        <v>1.5655714285714286</v>
      </c>
      <c r="N12" s="25">
        <f t="shared" si="6"/>
        <v>1.6127023809523808</v>
      </c>
      <c r="O12" s="25">
        <f t="shared" si="6"/>
        <v>1.6598333333333333</v>
      </c>
      <c r="P12" s="25">
        <f t="shared" si="6"/>
        <v>1.7069642857142857</v>
      </c>
      <c r="Q12" s="25">
        <f t="shared" si="6"/>
        <v>1.7540952380952382</v>
      </c>
      <c r="R12" s="25">
        <f t="shared" si="6"/>
        <v>1.8012261904761906</v>
      </c>
      <c r="S12" s="25">
        <f t="shared" si="6"/>
        <v>1.8483571428571428</v>
      </c>
      <c r="T12" s="25">
        <f t="shared" si="6"/>
        <v>1.8954880952380952</v>
      </c>
      <c r="U12" s="25">
        <f t="shared" si="6"/>
        <v>1.9426190476190475</v>
      </c>
      <c r="V12" s="25">
        <f t="shared" si="6"/>
        <v>1.9897499999999999</v>
      </c>
      <c r="W12" s="25">
        <f t="shared" si="6"/>
        <v>2.0368809523809523</v>
      </c>
      <c r="X12" s="25">
        <f t="shared" si="6"/>
        <v>2.0840119047619048</v>
      </c>
      <c r="Y12" s="25">
        <f t="shared" si="6"/>
        <v>2.1311428571428572</v>
      </c>
      <c r="Z12" s="25">
        <f t="shared" si="6"/>
        <v>2.1782738095238097</v>
      </c>
      <c r="AA12" s="25">
        <f t="shared" si="6"/>
        <v>2.2254047619047617</v>
      </c>
      <c r="AB12" s="25">
        <f t="shared" si="6"/>
        <v>2.2725357142857145</v>
      </c>
      <c r="AC12" s="25">
        <f t="shared" si="6"/>
        <v>2.3196666666666665</v>
      </c>
      <c r="AD12" s="25">
        <f t="shared" si="6"/>
        <v>2.366797619047619</v>
      </c>
      <c r="AE12" s="25">
        <f t="shared" si="6"/>
        <v>2.4139285714285714</v>
      </c>
      <c r="AF12" s="25">
        <f t="shared" si="6"/>
        <v>2.4610595238095239</v>
      </c>
      <c r="AG12" s="25">
        <f t="shared" si="6"/>
        <v>2.5081904761904763</v>
      </c>
      <c r="AH12" s="25">
        <f t="shared" si="6"/>
        <v>2.5553214285714287</v>
      </c>
      <c r="AI12" s="25">
        <f t="shared" si="6"/>
        <v>2.6024523809523812</v>
      </c>
      <c r="AJ12" s="25">
        <f t="shared" si="6"/>
        <v>2.6495833333333332</v>
      </c>
      <c r="AK12" s="25">
        <f t="shared" si="6"/>
        <v>2.6967142857142856</v>
      </c>
      <c r="AL12" s="25">
        <f t="shared" si="6"/>
        <v>2.7438452380952381</v>
      </c>
      <c r="AM12" s="25">
        <f t="shared" si="6"/>
        <v>2.7909761904761905</v>
      </c>
      <c r="AN12" s="25">
        <f t="shared" si="6"/>
        <v>2.8381071428571429</v>
      </c>
      <c r="AO12" s="25">
        <f t="shared" si="6"/>
        <v>2.8852380952380949</v>
      </c>
      <c r="AP12" s="25">
        <f t="shared" si="6"/>
        <v>2.9323690476190478</v>
      </c>
      <c r="AQ12" s="25">
        <f t="shared" si="6"/>
        <v>2.9794999999999998</v>
      </c>
      <c r="AR12" s="25">
        <f t="shared" si="6"/>
        <v>3.0266309523809523</v>
      </c>
      <c r="AS12" s="25">
        <f t="shared" si="6"/>
        <v>3.0737619047619047</v>
      </c>
      <c r="AT12" s="25">
        <f t="shared" si="6"/>
        <v>3.1208928571428571</v>
      </c>
      <c r="AU12" s="25">
        <f t="shared" si="6"/>
        <v>3.1680238095238096</v>
      </c>
      <c r="AV12" s="25">
        <f t="shared" si="6"/>
        <v>3.215154761904762</v>
      </c>
      <c r="AW12" s="25">
        <f t="shared" si="6"/>
        <v>3.2622857142857145</v>
      </c>
      <c r="AX12" s="25">
        <f t="shared" si="6"/>
        <v>3.3094166666666665</v>
      </c>
      <c r="AY12" s="25">
        <f t="shared" si="6"/>
        <v>3.3565476190476189</v>
      </c>
      <c r="AZ12" s="25">
        <f t="shared" si="6"/>
        <v>3.4036785714285718</v>
      </c>
      <c r="BA12" s="25">
        <f t="shared" si="6"/>
        <v>3.4508095238095238</v>
      </c>
      <c r="BB12" s="25">
        <f t="shared" si="6"/>
        <v>3.4979404761904762</v>
      </c>
      <c r="BC12" s="25">
        <f t="shared" si="6"/>
        <v>3.5450714285714287</v>
      </c>
      <c r="BD12" s="25">
        <f t="shared" si="6"/>
        <v>3.5922023809523811</v>
      </c>
      <c r="BE12" s="25">
        <f t="shared" si="6"/>
        <v>3.6393333333333335</v>
      </c>
      <c r="BF12" s="25">
        <f t="shared" si="6"/>
        <v>3.6864642857142855</v>
      </c>
      <c r="BG12" s="25">
        <f t="shared" si="6"/>
        <v>3.733595238095238</v>
      </c>
      <c r="BH12" s="25">
        <f t="shared" si="6"/>
        <v>3.7807261904761904</v>
      </c>
      <c r="BI12" s="25">
        <f t="shared" si="6"/>
        <v>3.8278571428571428</v>
      </c>
      <c r="BJ12" s="25">
        <f t="shared" si="6"/>
        <v>3.8749880952380948</v>
      </c>
      <c r="BK12" s="25">
        <f t="shared" si="6"/>
        <v>3.9221190476190477</v>
      </c>
      <c r="BL12" s="25">
        <f t="shared" si="6"/>
        <v>3.9692500000000002</v>
      </c>
      <c r="BM12" s="25">
        <f t="shared" si="6"/>
        <v>4.0163809523809526</v>
      </c>
      <c r="BN12" s="25">
        <f t="shared" si="6"/>
        <v>4.0635119047619046</v>
      </c>
      <c r="BO12" s="25">
        <f t="shared" si="6"/>
        <v>4.1106428571428575</v>
      </c>
      <c r="BP12" s="25">
        <f t="shared" si="6"/>
        <v>4.1577738095238104</v>
      </c>
      <c r="BQ12" s="25">
        <f t="shared" si="6"/>
        <v>4.2049047619047624</v>
      </c>
      <c r="BR12" s="25">
        <f t="shared" si="6"/>
        <v>4.2520357142857144</v>
      </c>
      <c r="BS12" s="25">
        <f t="shared" si="6"/>
        <v>4.2991666666666664</v>
      </c>
      <c r="BT12" s="25">
        <f t="shared" si="6"/>
        <v>4.3462976190476184</v>
      </c>
      <c r="BU12" s="25">
        <f t="shared" si="6"/>
        <v>4.3934285714285712</v>
      </c>
      <c r="BV12" s="25">
        <f t="shared" si="6"/>
        <v>4.4405595238095241</v>
      </c>
      <c r="BW12" s="25">
        <f t="shared" si="5"/>
        <v>4.4876904761904761</v>
      </c>
      <c r="BX12" s="25">
        <f t="shared" si="5"/>
        <v>4.5348214285714281</v>
      </c>
      <c r="BY12" s="25">
        <f t="shared" si="5"/>
        <v>4.581952380952381</v>
      </c>
      <c r="BZ12" s="25">
        <f t="shared" si="5"/>
        <v>4.6290833333333339</v>
      </c>
      <c r="CA12" s="25">
        <f t="shared" si="5"/>
        <v>4.6762142857142859</v>
      </c>
      <c r="CB12" s="25">
        <f t="shared" si="5"/>
        <v>4.7233452380952379</v>
      </c>
      <c r="CC12" s="25">
        <f t="shared" si="5"/>
        <v>4.7704761904761899</v>
      </c>
      <c r="CD12" s="25">
        <f t="shared" si="5"/>
        <v>4.8176071428571436</v>
      </c>
      <c r="CE12" s="25">
        <f t="shared" si="5"/>
        <v>4.8647380952380956</v>
      </c>
      <c r="CF12" s="25">
        <f t="shared" si="5"/>
        <v>4.9118690476190476</v>
      </c>
      <c r="CG12" s="25">
        <f t="shared" si="5"/>
        <v>4.9589999999999996</v>
      </c>
      <c r="CH12" s="25">
        <f t="shared" si="5"/>
        <v>5.0061309523809525</v>
      </c>
      <c r="CI12" s="25">
        <f t="shared" si="5"/>
        <v>5.0532619047619045</v>
      </c>
      <c r="CJ12" s="25">
        <f t="shared" si="5"/>
        <v>5.1003928571428574</v>
      </c>
      <c r="CK12" s="25">
        <f t="shared" si="5"/>
        <v>5.1475238095238094</v>
      </c>
      <c r="CL12" s="25">
        <f t="shared" si="5"/>
        <v>5.1946547619047614</v>
      </c>
      <c r="CM12" s="25">
        <f t="shared" si="5"/>
        <v>5.2417857142857143</v>
      </c>
      <c r="CN12" s="25">
        <f t="shared" si="5"/>
        <v>5.2889166666666672</v>
      </c>
      <c r="CO12" s="25">
        <f t="shared" si="5"/>
        <v>5.3360476190476192</v>
      </c>
      <c r="CP12" s="25">
        <f t="shared" si="5"/>
        <v>5.383178571428572</v>
      </c>
      <c r="CQ12" s="25">
        <f t="shared" si="5"/>
        <v>5.430309523809524</v>
      </c>
      <c r="CR12" s="25">
        <f t="shared" si="5"/>
        <v>5.477440476190476</v>
      </c>
      <c r="CS12" s="25">
        <f t="shared" si="5"/>
        <v>5.5245714285714289</v>
      </c>
      <c r="CT12" s="25">
        <f t="shared" si="5"/>
        <v>5.57170238095238</v>
      </c>
      <c r="CU12" s="25">
        <f t="shared" si="5"/>
        <v>5.6188333333333329</v>
      </c>
      <c r="CV12" s="25">
        <f t="shared" si="5"/>
        <v>5.6659642857142858</v>
      </c>
      <c r="CW12" s="25">
        <f t="shared" si="5"/>
        <v>5.7130952380952378</v>
      </c>
    </row>
    <row r="13" spans="1:101">
      <c r="A13" s="31">
        <v>14350</v>
      </c>
      <c r="B13" s="25">
        <f t="shared" si="3"/>
        <v>1.0170833333333333</v>
      </c>
      <c r="C13" s="25">
        <f t="shared" si="3"/>
        <v>1.0341666666666667</v>
      </c>
      <c r="D13" s="25">
        <f t="shared" si="3"/>
        <v>1.05125</v>
      </c>
      <c r="E13" s="25">
        <f t="shared" si="3"/>
        <v>1.0683333333333334</v>
      </c>
      <c r="F13" s="25">
        <f t="shared" si="3"/>
        <v>1.0854166666666667</v>
      </c>
      <c r="G13" s="25">
        <f t="shared" si="3"/>
        <v>1.1025</v>
      </c>
      <c r="H13" s="25">
        <f t="shared" si="3"/>
        <v>1.1195833333333334</v>
      </c>
      <c r="I13" s="25">
        <f t="shared" si="3"/>
        <v>1.1366666666666667</v>
      </c>
      <c r="J13" s="25">
        <f t="shared" si="3"/>
        <v>1.1537500000000001</v>
      </c>
      <c r="K13" s="25">
        <f t="shared" si="6"/>
        <v>1.1708333333333334</v>
      </c>
      <c r="L13" s="25">
        <f t="shared" si="6"/>
        <v>1.1879166666666667</v>
      </c>
      <c r="M13" s="25">
        <f t="shared" si="6"/>
        <v>1.2050000000000001</v>
      </c>
      <c r="N13" s="25">
        <f t="shared" si="6"/>
        <v>1.2220833333333334</v>
      </c>
      <c r="O13" s="25">
        <f t="shared" si="6"/>
        <v>1.2391666666666667</v>
      </c>
      <c r="P13" s="25">
        <f t="shared" si="6"/>
        <v>1.2562500000000001</v>
      </c>
      <c r="Q13" s="25">
        <f t="shared" si="6"/>
        <v>1.2733333333333334</v>
      </c>
      <c r="R13" s="25">
        <f t="shared" si="6"/>
        <v>1.2904166666666668</v>
      </c>
      <c r="S13" s="25">
        <f t="shared" si="6"/>
        <v>1.3075000000000001</v>
      </c>
      <c r="T13" s="25">
        <f t="shared" si="6"/>
        <v>1.3245833333333334</v>
      </c>
      <c r="U13" s="25">
        <f t="shared" si="6"/>
        <v>1.3416666666666668</v>
      </c>
      <c r="V13" s="25">
        <f t="shared" si="6"/>
        <v>1.3587500000000001</v>
      </c>
      <c r="W13" s="25">
        <f t="shared" si="6"/>
        <v>1.3758333333333335</v>
      </c>
      <c r="X13" s="25">
        <f t="shared" si="6"/>
        <v>1.3929166666666668</v>
      </c>
      <c r="Y13" s="25">
        <f t="shared" si="6"/>
        <v>1.41</v>
      </c>
      <c r="Z13" s="25">
        <f t="shared" si="6"/>
        <v>1.4270833333333333</v>
      </c>
      <c r="AA13" s="25">
        <f t="shared" si="6"/>
        <v>1.4441666666666666</v>
      </c>
      <c r="AB13" s="25">
        <f t="shared" si="6"/>
        <v>1.4612500000000002</v>
      </c>
      <c r="AC13" s="25">
        <f t="shared" si="6"/>
        <v>1.4783333333333335</v>
      </c>
      <c r="AD13" s="25">
        <f t="shared" si="6"/>
        <v>1.4954166666666666</v>
      </c>
      <c r="AE13" s="25">
        <f t="shared" si="6"/>
        <v>1.5125</v>
      </c>
      <c r="AF13" s="25">
        <f t="shared" si="6"/>
        <v>1.5295833333333333</v>
      </c>
      <c r="AG13" s="25">
        <f t="shared" si="6"/>
        <v>1.5466666666666666</v>
      </c>
      <c r="AH13" s="25">
        <f t="shared" si="6"/>
        <v>1.56375</v>
      </c>
      <c r="AI13" s="25">
        <f t="shared" si="6"/>
        <v>1.5808333333333333</v>
      </c>
      <c r="AJ13" s="25">
        <f t="shared" si="6"/>
        <v>1.5979166666666667</v>
      </c>
      <c r="AK13" s="25">
        <f t="shared" si="6"/>
        <v>1.615</v>
      </c>
      <c r="AL13" s="25">
        <f t="shared" si="6"/>
        <v>1.6320833333333333</v>
      </c>
      <c r="AM13" s="25">
        <f t="shared" si="6"/>
        <v>1.6491666666666667</v>
      </c>
      <c r="AN13" s="25">
        <f t="shared" si="6"/>
        <v>1.66625</v>
      </c>
      <c r="AO13" s="25">
        <f t="shared" si="6"/>
        <v>1.6833333333333333</v>
      </c>
      <c r="AP13" s="25">
        <f t="shared" si="6"/>
        <v>1.7004166666666667</v>
      </c>
      <c r="AQ13" s="25">
        <f t="shared" si="6"/>
        <v>1.7175</v>
      </c>
      <c r="AR13" s="25">
        <f t="shared" si="6"/>
        <v>1.7345833333333334</v>
      </c>
      <c r="AS13" s="25">
        <f t="shared" si="6"/>
        <v>1.7516666666666667</v>
      </c>
      <c r="AT13" s="25">
        <f t="shared" si="6"/>
        <v>1.76875</v>
      </c>
      <c r="AU13" s="25">
        <f t="shared" si="6"/>
        <v>1.7858333333333334</v>
      </c>
      <c r="AV13" s="25">
        <f t="shared" si="6"/>
        <v>1.8029166666666665</v>
      </c>
      <c r="AW13" s="25">
        <f t="shared" si="6"/>
        <v>1.8199999999999998</v>
      </c>
      <c r="AX13" s="25">
        <f t="shared" si="6"/>
        <v>1.8370833333333332</v>
      </c>
      <c r="AY13" s="25">
        <f t="shared" si="6"/>
        <v>1.8541666666666665</v>
      </c>
      <c r="AZ13" s="25">
        <f t="shared" si="6"/>
        <v>1.8712499999999999</v>
      </c>
      <c r="BA13" s="25">
        <f t="shared" si="6"/>
        <v>1.8883333333333332</v>
      </c>
      <c r="BB13" s="25">
        <f t="shared" si="6"/>
        <v>1.9054166666666665</v>
      </c>
      <c r="BC13" s="25">
        <f t="shared" si="6"/>
        <v>1.9225000000000001</v>
      </c>
      <c r="BD13" s="25">
        <f t="shared" si="6"/>
        <v>1.9395833333333334</v>
      </c>
      <c r="BE13" s="25">
        <f t="shared" si="6"/>
        <v>1.9566666666666668</v>
      </c>
      <c r="BF13" s="25">
        <f t="shared" si="6"/>
        <v>1.9737499999999999</v>
      </c>
      <c r="BG13" s="25">
        <f t="shared" si="6"/>
        <v>1.9908333333333332</v>
      </c>
      <c r="BH13" s="25">
        <f t="shared" si="6"/>
        <v>2.0079166666666666</v>
      </c>
      <c r="BI13" s="25">
        <f t="shared" si="6"/>
        <v>2.0249999999999999</v>
      </c>
      <c r="BJ13" s="25">
        <f t="shared" si="6"/>
        <v>2.0420833333333333</v>
      </c>
      <c r="BK13" s="25">
        <f t="shared" si="6"/>
        <v>2.0591666666666666</v>
      </c>
      <c r="BL13" s="25">
        <f t="shared" si="6"/>
        <v>2.0762499999999999</v>
      </c>
      <c r="BM13" s="25">
        <f t="shared" si="6"/>
        <v>2.0933333333333333</v>
      </c>
      <c r="BN13" s="25">
        <f t="shared" si="6"/>
        <v>2.1104166666666666</v>
      </c>
      <c r="BO13" s="25">
        <f t="shared" si="6"/>
        <v>2.1274999999999999</v>
      </c>
      <c r="BP13" s="25">
        <f t="shared" si="6"/>
        <v>2.1445833333333333</v>
      </c>
      <c r="BQ13" s="25">
        <f t="shared" si="6"/>
        <v>2.1616666666666666</v>
      </c>
      <c r="BR13" s="25">
        <f t="shared" si="6"/>
        <v>2.17875</v>
      </c>
      <c r="BS13" s="25">
        <f t="shared" si="6"/>
        <v>2.1958333333333333</v>
      </c>
      <c r="BT13" s="25">
        <f t="shared" si="6"/>
        <v>2.2129166666666666</v>
      </c>
      <c r="BU13" s="25">
        <f t="shared" si="6"/>
        <v>2.23</v>
      </c>
      <c r="BV13" s="25">
        <f t="shared" si="6"/>
        <v>2.2470833333333333</v>
      </c>
      <c r="BW13" s="25">
        <f t="shared" si="5"/>
        <v>2.2641666666666667</v>
      </c>
      <c r="BX13" s="25">
        <f t="shared" si="5"/>
        <v>2.28125</v>
      </c>
      <c r="BY13" s="25">
        <f t="shared" si="5"/>
        <v>2.2983333333333333</v>
      </c>
      <c r="BZ13" s="25">
        <f t="shared" si="5"/>
        <v>2.3154166666666667</v>
      </c>
      <c r="CA13" s="25">
        <f t="shared" si="5"/>
        <v>2.3325</v>
      </c>
      <c r="CB13" s="25">
        <f t="shared" si="5"/>
        <v>2.3495833333333334</v>
      </c>
      <c r="CC13" s="25">
        <f t="shared" si="5"/>
        <v>2.3666666666666667</v>
      </c>
      <c r="CD13" s="25">
        <f t="shared" si="5"/>
        <v>2.38375</v>
      </c>
      <c r="CE13" s="25">
        <f t="shared" si="5"/>
        <v>2.4008333333333334</v>
      </c>
      <c r="CF13" s="25">
        <f t="shared" si="5"/>
        <v>2.4179166666666667</v>
      </c>
      <c r="CG13" s="25">
        <f t="shared" si="5"/>
        <v>2.4350000000000001</v>
      </c>
      <c r="CH13" s="25">
        <f t="shared" si="5"/>
        <v>2.4520833333333334</v>
      </c>
      <c r="CI13" s="25">
        <f t="shared" si="5"/>
        <v>2.4691666666666667</v>
      </c>
      <c r="CJ13" s="25">
        <f t="shared" si="5"/>
        <v>2.4862500000000001</v>
      </c>
      <c r="CK13" s="25">
        <f t="shared" si="5"/>
        <v>2.5033333333333334</v>
      </c>
      <c r="CL13" s="25">
        <f t="shared" si="5"/>
        <v>2.5204166666666667</v>
      </c>
      <c r="CM13" s="25">
        <f t="shared" si="5"/>
        <v>2.5375000000000001</v>
      </c>
      <c r="CN13" s="25">
        <f t="shared" si="5"/>
        <v>2.5545833333333334</v>
      </c>
      <c r="CO13" s="25">
        <f t="shared" si="5"/>
        <v>2.5716666666666668</v>
      </c>
      <c r="CP13" s="25">
        <f t="shared" si="5"/>
        <v>2.5887500000000001</v>
      </c>
      <c r="CQ13" s="25">
        <f t="shared" si="5"/>
        <v>2.605833333333333</v>
      </c>
      <c r="CR13" s="25">
        <f t="shared" si="5"/>
        <v>2.6229166666666668</v>
      </c>
      <c r="CS13" s="25">
        <f t="shared" si="5"/>
        <v>2.6399999999999997</v>
      </c>
      <c r="CT13" s="25">
        <f t="shared" si="5"/>
        <v>2.6570833333333335</v>
      </c>
      <c r="CU13" s="25">
        <f t="shared" si="5"/>
        <v>2.6741666666666664</v>
      </c>
      <c r="CV13" s="25">
        <f t="shared" si="5"/>
        <v>2.6912500000000001</v>
      </c>
      <c r="CW13" s="25">
        <f t="shared" si="5"/>
        <v>2.708333333333333</v>
      </c>
    </row>
    <row r="14" spans="1:101">
      <c r="A14" s="31">
        <v>-8250</v>
      </c>
      <c r="B14" s="25">
        <f t="shared" si="3"/>
        <v>0.99017857142857146</v>
      </c>
      <c r="C14" s="25">
        <f t="shared" si="3"/>
        <v>0.98035714285714282</v>
      </c>
      <c r="D14" s="25">
        <f t="shared" si="3"/>
        <v>0.97053571428571428</v>
      </c>
      <c r="E14" s="25">
        <f t="shared" si="3"/>
        <v>0.96071428571428574</v>
      </c>
      <c r="F14" s="25">
        <f t="shared" si="3"/>
        <v>0.9508928571428571</v>
      </c>
      <c r="G14" s="25">
        <f t="shared" si="3"/>
        <v>0.94107142857142856</v>
      </c>
      <c r="H14" s="25">
        <f t="shared" si="3"/>
        <v>0.93125000000000002</v>
      </c>
      <c r="I14" s="25">
        <f t="shared" si="3"/>
        <v>0.92142857142857149</v>
      </c>
      <c r="J14" s="25">
        <f t="shared" si="3"/>
        <v>0.91160714285714284</v>
      </c>
      <c r="K14" s="25">
        <f t="shared" si="6"/>
        <v>0.9017857142857143</v>
      </c>
      <c r="L14" s="25">
        <f t="shared" si="6"/>
        <v>0.89196428571428577</v>
      </c>
      <c r="M14" s="25">
        <f t="shared" ref="M14:M33" si="7">(1+M$6*$A14/$B$1)</f>
        <v>0.88214285714285712</v>
      </c>
      <c r="N14" s="25">
        <f t="shared" si="6"/>
        <v>0.87232142857142858</v>
      </c>
      <c r="O14" s="25">
        <f t="shared" si="6"/>
        <v>0.86250000000000004</v>
      </c>
      <c r="P14" s="25">
        <f t="shared" si="6"/>
        <v>0.8526785714285714</v>
      </c>
      <c r="Q14" s="25">
        <f t="shared" si="6"/>
        <v>0.84285714285714286</v>
      </c>
      <c r="R14" s="25">
        <f t="shared" si="6"/>
        <v>0.83303571428571432</v>
      </c>
      <c r="S14" s="25">
        <f t="shared" si="6"/>
        <v>0.82321428571428568</v>
      </c>
      <c r="T14" s="25">
        <f t="shared" si="6"/>
        <v>0.81339285714285714</v>
      </c>
      <c r="U14" s="25">
        <f t="shared" si="6"/>
        <v>0.8035714285714286</v>
      </c>
      <c r="V14" s="25">
        <f t="shared" si="6"/>
        <v>0.79374999999999996</v>
      </c>
      <c r="W14" s="25">
        <f t="shared" si="6"/>
        <v>0.78392857142857142</v>
      </c>
      <c r="X14" s="25">
        <f t="shared" si="6"/>
        <v>0.77410714285714288</v>
      </c>
      <c r="Y14" s="25">
        <f t="shared" si="6"/>
        <v>0.76428571428571423</v>
      </c>
      <c r="Z14" s="25">
        <f t="shared" si="6"/>
        <v>0.7544642857142857</v>
      </c>
      <c r="AA14" s="25">
        <f t="shared" si="6"/>
        <v>0.74464285714285716</v>
      </c>
      <c r="AB14" s="25">
        <f t="shared" si="6"/>
        <v>0.73482142857142851</v>
      </c>
      <c r="AC14" s="25">
        <f t="shared" si="6"/>
        <v>0.72499999999999998</v>
      </c>
      <c r="AD14" s="25">
        <f t="shared" si="6"/>
        <v>0.71517857142857144</v>
      </c>
      <c r="AE14" s="25">
        <f t="shared" si="6"/>
        <v>0.70535714285714279</v>
      </c>
      <c r="AF14" s="25">
        <f t="shared" si="6"/>
        <v>0.69553571428571437</v>
      </c>
      <c r="AG14" s="25">
        <f t="shared" si="6"/>
        <v>0.68571428571428572</v>
      </c>
      <c r="AH14" s="25">
        <f t="shared" si="6"/>
        <v>0.67589285714285707</v>
      </c>
      <c r="AI14" s="25">
        <f t="shared" si="6"/>
        <v>0.66607142857142865</v>
      </c>
      <c r="AJ14" s="25">
        <f t="shared" si="6"/>
        <v>0.65625</v>
      </c>
      <c r="AK14" s="25">
        <f t="shared" si="6"/>
        <v>0.64642857142857135</v>
      </c>
      <c r="AL14" s="25">
        <f t="shared" si="6"/>
        <v>0.63660714285714293</v>
      </c>
      <c r="AM14" s="25">
        <f t="shared" si="6"/>
        <v>0.62678571428571428</v>
      </c>
      <c r="AN14" s="25">
        <f t="shared" si="6"/>
        <v>0.61696428571428563</v>
      </c>
      <c r="AO14" s="25">
        <f t="shared" si="6"/>
        <v>0.60714285714285721</v>
      </c>
      <c r="AP14" s="25">
        <f t="shared" si="6"/>
        <v>0.59732142857142856</v>
      </c>
      <c r="AQ14" s="25">
        <f t="shared" si="6"/>
        <v>0.58750000000000002</v>
      </c>
      <c r="AR14" s="25">
        <f t="shared" si="6"/>
        <v>0.57767857142857149</v>
      </c>
      <c r="AS14" s="25">
        <f t="shared" si="6"/>
        <v>0.56785714285714284</v>
      </c>
      <c r="AT14" s="25">
        <f t="shared" si="6"/>
        <v>0.5580357142857143</v>
      </c>
      <c r="AU14" s="25">
        <f t="shared" si="6"/>
        <v>0.54821428571428577</v>
      </c>
      <c r="AV14" s="25">
        <f t="shared" si="6"/>
        <v>0.53839285714285712</v>
      </c>
      <c r="AW14" s="25">
        <f t="shared" si="6"/>
        <v>0.52857142857142858</v>
      </c>
      <c r="AX14" s="25">
        <f t="shared" si="6"/>
        <v>0.51875000000000004</v>
      </c>
      <c r="AY14" s="25">
        <f t="shared" si="6"/>
        <v>0.5089285714285714</v>
      </c>
      <c r="AZ14" s="25">
        <f t="shared" si="6"/>
        <v>0.49910714285714286</v>
      </c>
      <c r="BA14" s="25">
        <f t="shared" si="6"/>
        <v>0.48928571428571432</v>
      </c>
      <c r="BB14" s="25">
        <f t="shared" si="6"/>
        <v>0.47946428571428568</v>
      </c>
      <c r="BC14" s="25">
        <f t="shared" si="6"/>
        <v>0.46964285714285714</v>
      </c>
      <c r="BD14" s="25">
        <f t="shared" si="6"/>
        <v>0.4598214285714286</v>
      </c>
      <c r="BE14" s="25">
        <f t="shared" si="6"/>
        <v>0.44999999999999996</v>
      </c>
      <c r="BF14" s="25">
        <f t="shared" si="6"/>
        <v>0.44017857142857142</v>
      </c>
      <c r="BG14" s="25">
        <f t="shared" si="6"/>
        <v>0.43035714285714288</v>
      </c>
      <c r="BH14" s="25">
        <f t="shared" si="6"/>
        <v>0.42053571428571423</v>
      </c>
      <c r="BI14" s="25">
        <f t="shared" si="6"/>
        <v>0.4107142857142857</v>
      </c>
      <c r="BJ14" s="25">
        <f t="shared" si="6"/>
        <v>0.40089285714285716</v>
      </c>
      <c r="BK14" s="25">
        <f t="shared" si="6"/>
        <v>0.39107142857142863</v>
      </c>
      <c r="BL14" s="25">
        <f t="shared" si="6"/>
        <v>0.38124999999999998</v>
      </c>
      <c r="BM14" s="25">
        <f t="shared" si="6"/>
        <v>0.37142857142857144</v>
      </c>
      <c r="BN14" s="25">
        <f t="shared" si="6"/>
        <v>0.3616071428571429</v>
      </c>
      <c r="BO14" s="25">
        <f t="shared" si="6"/>
        <v>0.35178571428571426</v>
      </c>
      <c r="BP14" s="25">
        <f t="shared" si="6"/>
        <v>0.34196428571428572</v>
      </c>
      <c r="BQ14" s="25">
        <f t="shared" si="6"/>
        <v>0.33214285714285718</v>
      </c>
      <c r="BR14" s="25">
        <f t="shared" si="6"/>
        <v>0.32232142857142854</v>
      </c>
      <c r="BS14" s="25">
        <f t="shared" si="6"/>
        <v>0.3125</v>
      </c>
      <c r="BT14" s="25">
        <f t="shared" si="6"/>
        <v>0.30267857142857146</v>
      </c>
      <c r="BU14" s="25">
        <f t="shared" ref="BU14:BV14" si="8">(1+BU$6*$A14/$B$1)</f>
        <v>0.29285714285714282</v>
      </c>
      <c r="BV14" s="25">
        <f t="shared" si="8"/>
        <v>0.28303571428571428</v>
      </c>
      <c r="BW14" s="25">
        <f t="shared" si="5"/>
        <v>0.27321428571428574</v>
      </c>
      <c r="BX14" s="25">
        <f t="shared" si="5"/>
        <v>0.2633928571428571</v>
      </c>
      <c r="BY14" s="25">
        <f t="shared" si="5"/>
        <v>0.25357142857142856</v>
      </c>
      <c r="BZ14" s="25">
        <f t="shared" si="5"/>
        <v>0.24375000000000002</v>
      </c>
      <c r="CA14" s="25">
        <f t="shared" si="5"/>
        <v>0.23392857142857137</v>
      </c>
      <c r="CB14" s="25">
        <f t="shared" si="5"/>
        <v>0.22410714285714284</v>
      </c>
      <c r="CC14" s="25">
        <f t="shared" si="5"/>
        <v>0.2142857142857143</v>
      </c>
      <c r="CD14" s="25">
        <f t="shared" si="5"/>
        <v>0.20446428571428577</v>
      </c>
      <c r="CE14" s="25">
        <f t="shared" si="5"/>
        <v>0.19464285714285712</v>
      </c>
      <c r="CF14" s="25">
        <f t="shared" si="5"/>
        <v>0.18482142857142858</v>
      </c>
      <c r="CG14" s="25">
        <f t="shared" si="5"/>
        <v>0.17500000000000004</v>
      </c>
      <c r="CH14" s="25">
        <f t="shared" si="5"/>
        <v>0.1651785714285714</v>
      </c>
      <c r="CI14" s="25">
        <f t="shared" si="5"/>
        <v>0.15535714285714286</v>
      </c>
      <c r="CJ14" s="25">
        <f t="shared" si="5"/>
        <v>0.14553571428571432</v>
      </c>
      <c r="CK14" s="25">
        <f t="shared" si="5"/>
        <v>0.13571428571428568</v>
      </c>
      <c r="CL14" s="25">
        <f t="shared" si="5"/>
        <v>0.12589285714285714</v>
      </c>
      <c r="CM14" s="25">
        <f t="shared" si="5"/>
        <v>0.1160714285714286</v>
      </c>
      <c r="CN14" s="25">
        <f t="shared" si="5"/>
        <v>0.10624999999999996</v>
      </c>
      <c r="CO14" s="25">
        <f t="shared" si="5"/>
        <v>9.6428571428571419E-2</v>
      </c>
      <c r="CP14" s="25">
        <f t="shared" si="5"/>
        <v>8.6607142857142883E-2</v>
      </c>
      <c r="CQ14" s="25">
        <f t="shared" si="5"/>
        <v>7.6785714285714235E-2</v>
      </c>
      <c r="CR14" s="25">
        <f t="shared" si="5"/>
        <v>6.6964285714285698E-2</v>
      </c>
      <c r="CS14" s="25">
        <f t="shared" si="5"/>
        <v>5.7142857142857162E-2</v>
      </c>
      <c r="CT14" s="25">
        <f t="shared" si="5"/>
        <v>4.7321428571428625E-2</v>
      </c>
      <c r="CU14" s="25">
        <f t="shared" si="5"/>
        <v>3.7499999999999978E-2</v>
      </c>
      <c r="CV14" s="25">
        <f t="shared" si="5"/>
        <v>2.7678571428571441E-2</v>
      </c>
      <c r="CW14" s="25">
        <f t="shared" si="5"/>
        <v>1.7857142857142905E-2</v>
      </c>
    </row>
    <row r="15" spans="1:101">
      <c r="A15" s="31">
        <v>4080</v>
      </c>
      <c r="B15" s="25">
        <f t="shared" si="3"/>
        <v>1.0048571428571429</v>
      </c>
      <c r="C15" s="25">
        <f t="shared" si="3"/>
        <v>1.0097142857142858</v>
      </c>
      <c r="D15" s="25">
        <f t="shared" si="3"/>
        <v>1.0145714285714287</v>
      </c>
      <c r="E15" s="25">
        <f t="shared" si="3"/>
        <v>1.0194285714285714</v>
      </c>
      <c r="F15" s="25">
        <f t="shared" si="3"/>
        <v>1.0242857142857142</v>
      </c>
      <c r="G15" s="25">
        <f t="shared" si="3"/>
        <v>1.0291428571428571</v>
      </c>
      <c r="H15" s="25">
        <f t="shared" si="3"/>
        <v>1.034</v>
      </c>
      <c r="I15" s="25">
        <f t="shared" si="3"/>
        <v>1.0388571428571429</v>
      </c>
      <c r="J15" s="25">
        <f t="shared" si="3"/>
        <v>1.0437142857142858</v>
      </c>
      <c r="K15" s="25">
        <f t="shared" ref="K15:L33" si="9">(1+K$6*$A15/$B$1)</f>
        <v>1.0485714285714285</v>
      </c>
      <c r="L15" s="25">
        <f t="shared" si="9"/>
        <v>1.0534285714285714</v>
      </c>
      <c r="M15" s="25">
        <f t="shared" si="7"/>
        <v>1.0582857142857143</v>
      </c>
      <c r="N15" s="25">
        <f t="shared" ref="N15:W24" si="10">(1+N$6*$A15/$B$1)</f>
        <v>1.0631428571428572</v>
      </c>
      <c r="O15" s="25">
        <f t="shared" si="10"/>
        <v>1.0680000000000001</v>
      </c>
      <c r="P15" s="25">
        <f t="shared" si="10"/>
        <v>1.072857142857143</v>
      </c>
      <c r="Q15" s="25">
        <f t="shared" si="10"/>
        <v>1.0777142857142856</v>
      </c>
      <c r="R15" s="25">
        <f t="shared" si="10"/>
        <v>1.0825714285714285</v>
      </c>
      <c r="S15" s="25">
        <f t="shared" si="10"/>
        <v>1.0874285714285714</v>
      </c>
      <c r="T15" s="25">
        <f t="shared" si="10"/>
        <v>1.0922857142857143</v>
      </c>
      <c r="U15" s="25">
        <f t="shared" si="10"/>
        <v>1.0971428571428572</v>
      </c>
      <c r="V15" s="25">
        <f t="shared" si="10"/>
        <v>1.1020000000000001</v>
      </c>
      <c r="W15" s="25">
        <f t="shared" si="10"/>
        <v>1.1068571428571428</v>
      </c>
      <c r="X15" s="25">
        <f t="shared" ref="X15:AG24" si="11">(1+X$6*$A15/$B$1)</f>
        <v>1.1117142857142857</v>
      </c>
      <c r="Y15" s="25">
        <f t="shared" si="11"/>
        <v>1.1165714285714285</v>
      </c>
      <c r="Z15" s="25">
        <f t="shared" si="11"/>
        <v>1.1214285714285714</v>
      </c>
      <c r="AA15" s="25">
        <f t="shared" si="11"/>
        <v>1.1262857142857143</v>
      </c>
      <c r="AB15" s="25">
        <f t="shared" si="11"/>
        <v>1.1311428571428572</v>
      </c>
      <c r="AC15" s="25">
        <f t="shared" si="11"/>
        <v>1.1360000000000001</v>
      </c>
      <c r="AD15" s="25">
        <f t="shared" si="11"/>
        <v>1.1408571428571428</v>
      </c>
      <c r="AE15" s="25">
        <f t="shared" si="11"/>
        <v>1.1457142857142857</v>
      </c>
      <c r="AF15" s="25">
        <f t="shared" si="11"/>
        <v>1.1505714285714286</v>
      </c>
      <c r="AG15" s="25">
        <f t="shared" si="11"/>
        <v>1.1554285714285715</v>
      </c>
      <c r="AH15" s="25">
        <f t="shared" ref="AH15:AQ24" si="12">(1+AH$6*$A15/$B$1)</f>
        <v>1.1602857142857144</v>
      </c>
      <c r="AI15" s="25">
        <f t="shared" si="12"/>
        <v>1.165142857142857</v>
      </c>
      <c r="AJ15" s="25">
        <f t="shared" si="12"/>
        <v>1.17</v>
      </c>
      <c r="AK15" s="25">
        <f t="shared" si="12"/>
        <v>1.1748571428571428</v>
      </c>
      <c r="AL15" s="25">
        <f t="shared" si="12"/>
        <v>1.1797142857142857</v>
      </c>
      <c r="AM15" s="25">
        <f t="shared" si="12"/>
        <v>1.1845714285714286</v>
      </c>
      <c r="AN15" s="25">
        <f t="shared" si="12"/>
        <v>1.1894285714285715</v>
      </c>
      <c r="AO15" s="25">
        <f t="shared" si="12"/>
        <v>1.1942857142857144</v>
      </c>
      <c r="AP15" s="25">
        <f t="shared" si="12"/>
        <v>1.1991428571428571</v>
      </c>
      <c r="AQ15" s="25">
        <f t="shared" si="12"/>
        <v>1.204</v>
      </c>
      <c r="AR15" s="25">
        <f t="shared" ref="AR15:BA24" si="13">(1+AR$6*$A15/$B$1)</f>
        <v>1.2088571428571429</v>
      </c>
      <c r="AS15" s="25">
        <f t="shared" si="13"/>
        <v>1.2137142857142857</v>
      </c>
      <c r="AT15" s="25">
        <f t="shared" si="13"/>
        <v>1.2185714285714286</v>
      </c>
      <c r="AU15" s="25">
        <f t="shared" si="13"/>
        <v>1.2234285714285715</v>
      </c>
      <c r="AV15" s="25">
        <f t="shared" si="13"/>
        <v>1.2282857142857142</v>
      </c>
      <c r="AW15" s="25">
        <f t="shared" si="13"/>
        <v>1.2331428571428571</v>
      </c>
      <c r="AX15" s="25">
        <f t="shared" si="13"/>
        <v>1.238</v>
      </c>
      <c r="AY15" s="25">
        <f t="shared" si="13"/>
        <v>1.2428571428571429</v>
      </c>
      <c r="AZ15" s="25">
        <f t="shared" si="13"/>
        <v>1.2477142857142858</v>
      </c>
      <c r="BA15" s="25">
        <f t="shared" si="13"/>
        <v>1.2525714285714287</v>
      </c>
      <c r="BB15" s="25">
        <f t="shared" ref="BB15:BK24" si="14">(1+BB$6*$A15/$B$1)</f>
        <v>1.2574285714285716</v>
      </c>
      <c r="BC15" s="25">
        <f t="shared" si="14"/>
        <v>1.2622857142857145</v>
      </c>
      <c r="BD15" s="25">
        <f t="shared" si="14"/>
        <v>1.2671428571428571</v>
      </c>
      <c r="BE15" s="25">
        <f t="shared" si="14"/>
        <v>1.272</v>
      </c>
      <c r="BF15" s="25">
        <f t="shared" si="14"/>
        <v>1.2768571428571429</v>
      </c>
      <c r="BG15" s="25">
        <f t="shared" si="14"/>
        <v>1.2817142857142856</v>
      </c>
      <c r="BH15" s="25">
        <f t="shared" si="14"/>
        <v>1.2865714285714285</v>
      </c>
      <c r="BI15" s="25">
        <f t="shared" si="14"/>
        <v>1.2914285714285714</v>
      </c>
      <c r="BJ15" s="25">
        <f t="shared" si="14"/>
        <v>1.2962857142857143</v>
      </c>
      <c r="BK15" s="25">
        <f t="shared" si="14"/>
        <v>1.3011428571428572</v>
      </c>
      <c r="BL15" s="25">
        <f t="shared" ref="BL15:BV24" si="15">(1+BL$6*$A15/$B$1)</f>
        <v>1.306</v>
      </c>
      <c r="BM15" s="25">
        <f t="shared" si="15"/>
        <v>1.3108571428571429</v>
      </c>
      <c r="BN15" s="25">
        <f t="shared" si="15"/>
        <v>1.3157142857142858</v>
      </c>
      <c r="BO15" s="25">
        <f t="shared" si="15"/>
        <v>1.3205714285714287</v>
      </c>
      <c r="BP15" s="25">
        <f t="shared" si="15"/>
        <v>1.3254285714285714</v>
      </c>
      <c r="BQ15" s="25">
        <f t="shared" si="15"/>
        <v>1.3302857142857143</v>
      </c>
      <c r="BR15" s="25">
        <f t="shared" si="15"/>
        <v>1.3351428571428572</v>
      </c>
      <c r="BS15" s="25">
        <f t="shared" si="15"/>
        <v>1.34</v>
      </c>
      <c r="BT15" s="25">
        <f t="shared" si="15"/>
        <v>1.3448571428571428</v>
      </c>
      <c r="BU15" s="25">
        <f t="shared" si="15"/>
        <v>1.3497142857142856</v>
      </c>
      <c r="BV15" s="25">
        <f t="shared" si="15"/>
        <v>1.3545714285714285</v>
      </c>
      <c r="BW15" s="25">
        <f t="shared" si="5"/>
        <v>1.3594285714285714</v>
      </c>
      <c r="BX15" s="25">
        <f t="shared" si="5"/>
        <v>1.3642857142857143</v>
      </c>
      <c r="BY15" s="25">
        <f t="shared" si="5"/>
        <v>1.3691428571428572</v>
      </c>
      <c r="BZ15" s="25">
        <f t="shared" si="5"/>
        <v>1.3740000000000001</v>
      </c>
      <c r="CA15" s="25">
        <f t="shared" si="5"/>
        <v>1.378857142857143</v>
      </c>
      <c r="CB15" s="25">
        <f t="shared" si="5"/>
        <v>1.3837142857142857</v>
      </c>
      <c r="CC15" s="25">
        <f t="shared" si="5"/>
        <v>1.3885714285714286</v>
      </c>
      <c r="CD15" s="25">
        <f t="shared" si="5"/>
        <v>1.3934285714285715</v>
      </c>
      <c r="CE15" s="25">
        <f t="shared" si="5"/>
        <v>1.3982857142857144</v>
      </c>
      <c r="CF15" s="25">
        <f t="shared" si="5"/>
        <v>1.403142857142857</v>
      </c>
      <c r="CG15" s="25">
        <f t="shared" si="5"/>
        <v>1.4079999999999999</v>
      </c>
      <c r="CH15" s="25">
        <f t="shared" si="5"/>
        <v>1.4128571428571428</v>
      </c>
      <c r="CI15" s="25">
        <f t="shared" si="5"/>
        <v>1.4177142857142857</v>
      </c>
      <c r="CJ15" s="25">
        <f t="shared" si="5"/>
        <v>1.4225714285714286</v>
      </c>
      <c r="CK15" s="25">
        <f t="shared" si="5"/>
        <v>1.4274285714285715</v>
      </c>
      <c r="CL15" s="25">
        <f t="shared" si="5"/>
        <v>1.4322857142857144</v>
      </c>
      <c r="CM15" s="25">
        <f t="shared" si="5"/>
        <v>1.4371428571428573</v>
      </c>
      <c r="CN15" s="25">
        <f t="shared" si="5"/>
        <v>1.4419999999999999</v>
      </c>
      <c r="CO15" s="25">
        <f t="shared" si="5"/>
        <v>1.4468571428571428</v>
      </c>
      <c r="CP15" s="25">
        <f t="shared" si="5"/>
        <v>1.4517142857142857</v>
      </c>
      <c r="CQ15" s="25">
        <f t="shared" si="5"/>
        <v>1.4565714285714286</v>
      </c>
      <c r="CR15" s="25">
        <f t="shared" si="5"/>
        <v>1.4614285714285713</v>
      </c>
      <c r="CS15" s="25">
        <f t="shared" si="5"/>
        <v>1.4662857142857142</v>
      </c>
      <c r="CT15" s="25">
        <f t="shared" si="5"/>
        <v>1.4711428571428571</v>
      </c>
      <c r="CU15" s="25">
        <f t="shared" si="5"/>
        <v>1.476</v>
      </c>
      <c r="CV15" s="25">
        <f t="shared" si="5"/>
        <v>1.4808571428571429</v>
      </c>
      <c r="CW15" s="25">
        <f t="shared" si="5"/>
        <v>1.4857142857142858</v>
      </c>
    </row>
    <row r="16" spans="1:101">
      <c r="A16" s="31">
        <v>2340</v>
      </c>
      <c r="B16" s="25">
        <f t="shared" si="3"/>
        <v>1.0027857142857144</v>
      </c>
      <c r="C16" s="25">
        <f t="shared" si="3"/>
        <v>1.0055714285714286</v>
      </c>
      <c r="D16" s="25">
        <f t="shared" si="3"/>
        <v>1.008357142857143</v>
      </c>
      <c r="E16" s="25">
        <f t="shared" si="3"/>
        <v>1.0111428571428571</v>
      </c>
      <c r="F16" s="25">
        <f t="shared" si="3"/>
        <v>1.0139285714285715</v>
      </c>
      <c r="G16" s="25">
        <f t="shared" si="3"/>
        <v>1.0167142857142857</v>
      </c>
      <c r="H16" s="25">
        <f t="shared" si="3"/>
        <v>1.0195000000000001</v>
      </c>
      <c r="I16" s="25">
        <f t="shared" si="3"/>
        <v>1.0222857142857142</v>
      </c>
      <c r="J16" s="25">
        <f t="shared" si="3"/>
        <v>1.0250714285714286</v>
      </c>
      <c r="K16" s="25">
        <f t="shared" si="9"/>
        <v>1.0278571428571428</v>
      </c>
      <c r="L16" s="25">
        <f t="shared" si="9"/>
        <v>1.0306428571428572</v>
      </c>
      <c r="M16" s="25">
        <f t="shared" si="7"/>
        <v>1.0334285714285714</v>
      </c>
      <c r="N16" s="25">
        <f t="shared" si="10"/>
        <v>1.0362142857142858</v>
      </c>
      <c r="O16" s="25">
        <f t="shared" si="10"/>
        <v>1.0389999999999999</v>
      </c>
      <c r="P16" s="25">
        <f t="shared" si="10"/>
        <v>1.0417857142857143</v>
      </c>
      <c r="Q16" s="25">
        <f t="shared" si="10"/>
        <v>1.0445714285714285</v>
      </c>
      <c r="R16" s="25">
        <f t="shared" si="10"/>
        <v>1.0473571428571429</v>
      </c>
      <c r="S16" s="25">
        <f t="shared" si="10"/>
        <v>1.050142857142857</v>
      </c>
      <c r="T16" s="25">
        <f t="shared" si="10"/>
        <v>1.0529285714285714</v>
      </c>
      <c r="U16" s="25">
        <f t="shared" si="10"/>
        <v>1.0557142857142856</v>
      </c>
      <c r="V16" s="25">
        <f t="shared" si="10"/>
        <v>1.0585</v>
      </c>
      <c r="W16" s="25">
        <f t="shared" si="10"/>
        <v>1.0612857142857144</v>
      </c>
      <c r="X16" s="25">
        <f t="shared" si="11"/>
        <v>1.0640714285714286</v>
      </c>
      <c r="Y16" s="25">
        <f t="shared" si="11"/>
        <v>1.0668571428571429</v>
      </c>
      <c r="Z16" s="25">
        <f t="shared" si="11"/>
        <v>1.0696428571428571</v>
      </c>
      <c r="AA16" s="25">
        <f t="shared" si="11"/>
        <v>1.0724285714285715</v>
      </c>
      <c r="AB16" s="25">
        <f t="shared" si="11"/>
        <v>1.0752142857142857</v>
      </c>
      <c r="AC16" s="25">
        <f t="shared" si="11"/>
        <v>1.0780000000000001</v>
      </c>
      <c r="AD16" s="25">
        <f t="shared" si="11"/>
        <v>1.0807857142857142</v>
      </c>
      <c r="AE16" s="25">
        <f t="shared" si="11"/>
        <v>1.0835714285714286</v>
      </c>
      <c r="AF16" s="25">
        <f t="shared" si="11"/>
        <v>1.0863571428571428</v>
      </c>
      <c r="AG16" s="25">
        <f t="shared" si="11"/>
        <v>1.0891428571428572</v>
      </c>
      <c r="AH16" s="25">
        <f t="shared" si="12"/>
        <v>1.0919285714285714</v>
      </c>
      <c r="AI16" s="25">
        <f t="shared" si="12"/>
        <v>1.0947142857142858</v>
      </c>
      <c r="AJ16" s="25">
        <f t="shared" si="12"/>
        <v>1.0974999999999999</v>
      </c>
      <c r="AK16" s="25">
        <f t="shared" si="12"/>
        <v>1.1002857142857143</v>
      </c>
      <c r="AL16" s="25">
        <f t="shared" si="12"/>
        <v>1.1030714285714285</v>
      </c>
      <c r="AM16" s="25">
        <f t="shared" si="12"/>
        <v>1.1058571428571429</v>
      </c>
      <c r="AN16" s="25">
        <f t="shared" si="12"/>
        <v>1.1086428571428573</v>
      </c>
      <c r="AO16" s="25">
        <f t="shared" si="12"/>
        <v>1.1114285714285714</v>
      </c>
      <c r="AP16" s="25">
        <f t="shared" si="12"/>
        <v>1.1142142857142856</v>
      </c>
      <c r="AQ16" s="25">
        <f t="shared" si="12"/>
        <v>1.117</v>
      </c>
      <c r="AR16" s="25">
        <f t="shared" si="13"/>
        <v>1.1197857142857144</v>
      </c>
      <c r="AS16" s="25">
        <f t="shared" si="13"/>
        <v>1.1225714285714286</v>
      </c>
      <c r="AT16" s="25">
        <f t="shared" si="13"/>
        <v>1.1253571428571429</v>
      </c>
      <c r="AU16" s="25">
        <f t="shared" si="13"/>
        <v>1.1281428571428571</v>
      </c>
      <c r="AV16" s="25">
        <f t="shared" si="13"/>
        <v>1.1309285714285715</v>
      </c>
      <c r="AW16" s="25">
        <f t="shared" si="13"/>
        <v>1.1337142857142857</v>
      </c>
      <c r="AX16" s="25">
        <f t="shared" si="13"/>
        <v>1.1365000000000001</v>
      </c>
      <c r="AY16" s="25">
        <f t="shared" si="13"/>
        <v>1.1392857142857142</v>
      </c>
      <c r="AZ16" s="25">
        <f t="shared" si="13"/>
        <v>1.1420714285714286</v>
      </c>
      <c r="BA16" s="25">
        <f t="shared" si="13"/>
        <v>1.1448571428571428</v>
      </c>
      <c r="BB16" s="25">
        <f t="shared" si="14"/>
        <v>1.1476428571428572</v>
      </c>
      <c r="BC16" s="25">
        <f t="shared" si="14"/>
        <v>1.1504285714285714</v>
      </c>
      <c r="BD16" s="25">
        <f t="shared" si="14"/>
        <v>1.1532142857142857</v>
      </c>
      <c r="BE16" s="25">
        <f t="shared" si="14"/>
        <v>1.1559999999999999</v>
      </c>
      <c r="BF16" s="25">
        <f t="shared" si="14"/>
        <v>1.1587857142857143</v>
      </c>
      <c r="BG16" s="25">
        <f t="shared" si="14"/>
        <v>1.1615714285714285</v>
      </c>
      <c r="BH16" s="25">
        <f t="shared" si="14"/>
        <v>1.1643571428571429</v>
      </c>
      <c r="BI16" s="25">
        <f t="shared" si="14"/>
        <v>1.1671428571428573</v>
      </c>
      <c r="BJ16" s="25">
        <f t="shared" si="14"/>
        <v>1.1699285714285714</v>
      </c>
      <c r="BK16" s="25">
        <f t="shared" si="14"/>
        <v>1.1727142857142856</v>
      </c>
      <c r="BL16" s="25">
        <f t="shared" si="15"/>
        <v>1.1755</v>
      </c>
      <c r="BM16" s="25">
        <f t="shared" si="15"/>
        <v>1.1782857142857144</v>
      </c>
      <c r="BN16" s="25">
        <f t="shared" si="15"/>
        <v>1.1810714285714285</v>
      </c>
      <c r="BO16" s="25">
        <f t="shared" si="15"/>
        <v>1.1838571428571429</v>
      </c>
      <c r="BP16" s="25">
        <f t="shared" si="15"/>
        <v>1.1866428571428571</v>
      </c>
      <c r="BQ16" s="25">
        <f t="shared" si="15"/>
        <v>1.1894285714285715</v>
      </c>
      <c r="BR16" s="25">
        <f t="shared" si="15"/>
        <v>1.1922142857142857</v>
      </c>
      <c r="BS16" s="25">
        <f t="shared" si="15"/>
        <v>1.1950000000000001</v>
      </c>
      <c r="BT16" s="25">
        <f t="shared" si="15"/>
        <v>1.1977857142857142</v>
      </c>
      <c r="BU16" s="25">
        <f t="shared" si="15"/>
        <v>1.2005714285714286</v>
      </c>
      <c r="BV16" s="25">
        <f t="shared" si="15"/>
        <v>1.2033571428571428</v>
      </c>
      <c r="BW16" s="25">
        <f t="shared" si="5"/>
        <v>1.2061428571428572</v>
      </c>
      <c r="BX16" s="25">
        <f t="shared" si="5"/>
        <v>1.2089285714285714</v>
      </c>
      <c r="BY16" s="25">
        <f t="shared" si="5"/>
        <v>1.2117142857142857</v>
      </c>
      <c r="BZ16" s="25">
        <f t="shared" si="5"/>
        <v>1.2144999999999999</v>
      </c>
      <c r="CA16" s="25">
        <f t="shared" si="5"/>
        <v>1.2172857142857143</v>
      </c>
      <c r="CB16" s="25">
        <f t="shared" si="5"/>
        <v>1.2200714285714285</v>
      </c>
      <c r="CC16" s="25">
        <f t="shared" si="5"/>
        <v>1.2228571428571429</v>
      </c>
      <c r="CD16" s="25">
        <f t="shared" si="5"/>
        <v>1.2256428571428573</v>
      </c>
      <c r="CE16" s="25">
        <f t="shared" si="5"/>
        <v>1.2284285714285714</v>
      </c>
      <c r="CF16" s="25">
        <f t="shared" si="5"/>
        <v>1.2312142857142856</v>
      </c>
      <c r="CG16" s="25">
        <f t="shared" si="5"/>
        <v>1.234</v>
      </c>
      <c r="CH16" s="25">
        <f t="shared" si="5"/>
        <v>1.2367857142857144</v>
      </c>
      <c r="CI16" s="25">
        <f t="shared" ref="CI16:CW25" si="16">(1+CI$6*$A16/$B$1)</f>
        <v>1.2395714285714285</v>
      </c>
      <c r="CJ16" s="25">
        <f t="shared" si="16"/>
        <v>1.2423571428571429</v>
      </c>
      <c r="CK16" s="25">
        <f t="shared" si="16"/>
        <v>1.2451428571428571</v>
      </c>
      <c r="CL16" s="25">
        <f t="shared" si="16"/>
        <v>1.2479285714285715</v>
      </c>
      <c r="CM16" s="25">
        <f t="shared" si="16"/>
        <v>1.2507142857142857</v>
      </c>
      <c r="CN16" s="25">
        <f t="shared" si="16"/>
        <v>1.2535000000000001</v>
      </c>
      <c r="CO16" s="25">
        <f t="shared" si="16"/>
        <v>1.2562857142857142</v>
      </c>
      <c r="CP16" s="25">
        <f t="shared" si="16"/>
        <v>1.2590714285714286</v>
      </c>
      <c r="CQ16" s="25">
        <f t="shared" si="16"/>
        <v>1.2618571428571428</v>
      </c>
      <c r="CR16" s="25">
        <f t="shared" si="16"/>
        <v>1.2646428571428572</v>
      </c>
      <c r="CS16" s="25">
        <f t="shared" si="16"/>
        <v>1.2674285714285713</v>
      </c>
      <c r="CT16" s="25">
        <f t="shared" si="16"/>
        <v>1.2702142857142857</v>
      </c>
      <c r="CU16" s="25">
        <f t="shared" si="16"/>
        <v>1.2729999999999999</v>
      </c>
      <c r="CV16" s="25">
        <f t="shared" si="16"/>
        <v>1.2757857142857143</v>
      </c>
      <c r="CW16" s="25">
        <f t="shared" si="16"/>
        <v>1.2785714285714285</v>
      </c>
    </row>
    <row r="17" spans="1:101">
      <c r="A17" s="31">
        <v>-120</v>
      </c>
      <c r="B17" s="25">
        <f t="shared" ref="B17:J26" si="17">(1+B$6*$A17/$B$1)</f>
        <v>0.99985714285714289</v>
      </c>
      <c r="C17" s="25">
        <f t="shared" si="17"/>
        <v>0.99971428571428567</v>
      </c>
      <c r="D17" s="25">
        <f t="shared" si="17"/>
        <v>0.99957142857142856</v>
      </c>
      <c r="E17" s="25">
        <f t="shared" si="17"/>
        <v>0.99942857142857144</v>
      </c>
      <c r="F17" s="25">
        <f t="shared" si="17"/>
        <v>0.99928571428571433</v>
      </c>
      <c r="G17" s="25">
        <f t="shared" si="17"/>
        <v>0.99914285714285711</v>
      </c>
      <c r="H17" s="25">
        <f t="shared" si="17"/>
        <v>0.999</v>
      </c>
      <c r="I17" s="25">
        <f t="shared" si="17"/>
        <v>0.99885714285714289</v>
      </c>
      <c r="J17" s="25">
        <f t="shared" si="17"/>
        <v>0.99871428571428567</v>
      </c>
      <c r="K17" s="25">
        <f t="shared" si="9"/>
        <v>0.99857142857142855</v>
      </c>
      <c r="L17" s="25">
        <f t="shared" si="9"/>
        <v>0.99842857142857144</v>
      </c>
      <c r="M17" s="25">
        <f t="shared" si="7"/>
        <v>0.99828571428571433</v>
      </c>
      <c r="N17" s="25">
        <f t="shared" si="10"/>
        <v>0.99814285714285711</v>
      </c>
      <c r="O17" s="25">
        <f t="shared" si="10"/>
        <v>0.998</v>
      </c>
      <c r="P17" s="25">
        <f t="shared" si="10"/>
        <v>0.99785714285714289</v>
      </c>
      <c r="Q17" s="25">
        <f t="shared" si="10"/>
        <v>0.99771428571428566</v>
      </c>
      <c r="R17" s="25">
        <f t="shared" si="10"/>
        <v>0.99757142857142855</v>
      </c>
      <c r="S17" s="25">
        <f t="shared" si="10"/>
        <v>0.99742857142857144</v>
      </c>
      <c r="T17" s="25">
        <f t="shared" si="10"/>
        <v>0.99728571428571433</v>
      </c>
      <c r="U17" s="25">
        <f t="shared" si="10"/>
        <v>0.99714285714285711</v>
      </c>
      <c r="V17" s="25">
        <f t="shared" si="10"/>
        <v>0.997</v>
      </c>
      <c r="W17" s="25">
        <f t="shared" si="10"/>
        <v>0.99685714285714289</v>
      </c>
      <c r="X17" s="25">
        <f t="shared" si="11"/>
        <v>0.99671428571428566</v>
      </c>
      <c r="Y17" s="25">
        <f t="shared" si="11"/>
        <v>0.99657142857142855</v>
      </c>
      <c r="Z17" s="25">
        <f t="shared" si="11"/>
        <v>0.99642857142857144</v>
      </c>
      <c r="AA17" s="25">
        <f t="shared" si="11"/>
        <v>0.99628571428571433</v>
      </c>
      <c r="AB17" s="25">
        <f t="shared" si="11"/>
        <v>0.99614285714285711</v>
      </c>
      <c r="AC17" s="25">
        <f t="shared" si="11"/>
        <v>0.996</v>
      </c>
      <c r="AD17" s="25">
        <f t="shared" si="11"/>
        <v>0.99585714285714289</v>
      </c>
      <c r="AE17" s="25">
        <f t="shared" si="11"/>
        <v>0.99571428571428566</v>
      </c>
      <c r="AF17" s="25">
        <f t="shared" si="11"/>
        <v>0.99557142857142855</v>
      </c>
      <c r="AG17" s="25">
        <f t="shared" si="11"/>
        <v>0.99542857142857144</v>
      </c>
      <c r="AH17" s="25">
        <f t="shared" si="12"/>
        <v>0.99528571428571433</v>
      </c>
      <c r="AI17" s="25">
        <f t="shared" si="12"/>
        <v>0.99514285714285711</v>
      </c>
      <c r="AJ17" s="25">
        <f t="shared" si="12"/>
        <v>0.995</v>
      </c>
      <c r="AK17" s="25">
        <f t="shared" si="12"/>
        <v>0.99485714285714288</v>
      </c>
      <c r="AL17" s="25">
        <f t="shared" si="12"/>
        <v>0.99471428571428566</v>
      </c>
      <c r="AM17" s="25">
        <f t="shared" si="12"/>
        <v>0.99457142857142855</v>
      </c>
      <c r="AN17" s="25">
        <f t="shared" si="12"/>
        <v>0.99442857142857144</v>
      </c>
      <c r="AO17" s="25">
        <f t="shared" si="12"/>
        <v>0.99428571428571433</v>
      </c>
      <c r="AP17" s="25">
        <f t="shared" si="12"/>
        <v>0.99414285714285711</v>
      </c>
      <c r="AQ17" s="25">
        <f t="shared" si="12"/>
        <v>0.99399999999999999</v>
      </c>
      <c r="AR17" s="25">
        <f t="shared" si="13"/>
        <v>0.99385714285714288</v>
      </c>
      <c r="AS17" s="25">
        <f t="shared" si="13"/>
        <v>0.99371428571428566</v>
      </c>
      <c r="AT17" s="25">
        <f t="shared" si="13"/>
        <v>0.99357142857142855</v>
      </c>
      <c r="AU17" s="25">
        <f t="shared" si="13"/>
        <v>0.99342857142857144</v>
      </c>
      <c r="AV17" s="25">
        <f t="shared" si="13"/>
        <v>0.99328571428571433</v>
      </c>
      <c r="AW17" s="25">
        <f t="shared" si="13"/>
        <v>0.99314285714285711</v>
      </c>
      <c r="AX17" s="25">
        <f t="shared" si="13"/>
        <v>0.99299999999999999</v>
      </c>
      <c r="AY17" s="25">
        <f t="shared" si="13"/>
        <v>0.99285714285714288</v>
      </c>
      <c r="AZ17" s="25">
        <f t="shared" si="13"/>
        <v>0.99271428571428566</v>
      </c>
      <c r="BA17" s="25">
        <f t="shared" si="13"/>
        <v>0.99257142857142855</v>
      </c>
      <c r="BB17" s="25">
        <f t="shared" si="14"/>
        <v>0.99242857142857144</v>
      </c>
      <c r="BC17" s="25">
        <f t="shared" si="14"/>
        <v>0.99228571428571433</v>
      </c>
      <c r="BD17" s="25">
        <f t="shared" si="14"/>
        <v>0.9921428571428571</v>
      </c>
      <c r="BE17" s="25">
        <f t="shared" si="14"/>
        <v>0.99199999999999999</v>
      </c>
      <c r="BF17" s="25">
        <f t="shared" si="14"/>
        <v>0.99185714285714288</v>
      </c>
      <c r="BG17" s="25">
        <f t="shared" si="14"/>
        <v>0.99171428571428577</v>
      </c>
      <c r="BH17" s="25">
        <f t="shared" si="14"/>
        <v>0.99157142857142855</v>
      </c>
      <c r="BI17" s="25">
        <f t="shared" si="14"/>
        <v>0.99142857142857144</v>
      </c>
      <c r="BJ17" s="25">
        <f t="shared" si="14"/>
        <v>0.99128571428571433</v>
      </c>
      <c r="BK17" s="25">
        <f t="shared" si="14"/>
        <v>0.9911428571428571</v>
      </c>
      <c r="BL17" s="25">
        <f t="shared" si="15"/>
        <v>0.99099999999999999</v>
      </c>
      <c r="BM17" s="25">
        <f t="shared" si="15"/>
        <v>0.99085714285714288</v>
      </c>
      <c r="BN17" s="25">
        <f t="shared" si="15"/>
        <v>0.99071428571428566</v>
      </c>
      <c r="BO17" s="25">
        <f t="shared" si="15"/>
        <v>0.99057142857142855</v>
      </c>
      <c r="BP17" s="25">
        <f t="shared" si="15"/>
        <v>0.99042857142857144</v>
      </c>
      <c r="BQ17" s="25">
        <f t="shared" si="15"/>
        <v>0.99028571428571432</v>
      </c>
      <c r="BR17" s="25">
        <f t="shared" si="15"/>
        <v>0.9901428571428571</v>
      </c>
      <c r="BS17" s="25">
        <f t="shared" si="15"/>
        <v>0.99</v>
      </c>
      <c r="BT17" s="25">
        <f t="shared" si="15"/>
        <v>0.98985714285714288</v>
      </c>
      <c r="BU17" s="25">
        <f t="shared" si="15"/>
        <v>0.98971428571428577</v>
      </c>
      <c r="BV17" s="25">
        <f t="shared" si="15"/>
        <v>0.98957142857142855</v>
      </c>
      <c r="BW17" s="25">
        <f t="shared" ref="BW17:CH26" si="18">(1+BW$6*$A17/$B$1)</f>
        <v>0.98942857142857144</v>
      </c>
      <c r="BX17" s="25">
        <f t="shared" si="18"/>
        <v>0.98928571428571432</v>
      </c>
      <c r="BY17" s="25">
        <f t="shared" si="18"/>
        <v>0.9891428571428571</v>
      </c>
      <c r="BZ17" s="25">
        <f t="shared" si="18"/>
        <v>0.98899999999999999</v>
      </c>
      <c r="CA17" s="25">
        <f t="shared" si="18"/>
        <v>0.98885714285714288</v>
      </c>
      <c r="CB17" s="25">
        <f t="shared" si="18"/>
        <v>0.98871428571428566</v>
      </c>
      <c r="CC17" s="25">
        <f t="shared" si="18"/>
        <v>0.98857142857142855</v>
      </c>
      <c r="CD17" s="25">
        <f t="shared" si="18"/>
        <v>0.98842857142857143</v>
      </c>
      <c r="CE17" s="25">
        <f t="shared" si="18"/>
        <v>0.98828571428571432</v>
      </c>
      <c r="CF17" s="25">
        <f t="shared" si="18"/>
        <v>0.9881428571428571</v>
      </c>
      <c r="CG17" s="25">
        <f t="shared" si="18"/>
        <v>0.98799999999999999</v>
      </c>
      <c r="CH17" s="25">
        <f t="shared" si="18"/>
        <v>0.98785714285714288</v>
      </c>
      <c r="CI17" s="25">
        <f t="shared" si="16"/>
        <v>0.98771428571428577</v>
      </c>
      <c r="CJ17" s="25">
        <f t="shared" si="16"/>
        <v>0.98757142857142854</v>
      </c>
      <c r="CK17" s="25">
        <f t="shared" si="16"/>
        <v>0.98742857142857143</v>
      </c>
      <c r="CL17" s="25">
        <f t="shared" si="16"/>
        <v>0.98728571428571432</v>
      </c>
      <c r="CM17" s="25">
        <f t="shared" si="16"/>
        <v>0.9871428571428571</v>
      </c>
      <c r="CN17" s="25">
        <f t="shared" si="16"/>
        <v>0.98699999999999999</v>
      </c>
      <c r="CO17" s="25">
        <f t="shared" si="16"/>
        <v>0.98685714285714288</v>
      </c>
      <c r="CP17" s="25">
        <f t="shared" si="16"/>
        <v>0.98671428571428577</v>
      </c>
      <c r="CQ17" s="25">
        <f t="shared" si="16"/>
        <v>0.98657142857142854</v>
      </c>
      <c r="CR17" s="25">
        <f t="shared" si="16"/>
        <v>0.98642857142857143</v>
      </c>
      <c r="CS17" s="25">
        <f t="shared" si="16"/>
        <v>0.98628571428571432</v>
      </c>
      <c r="CT17" s="25">
        <f t="shared" si="16"/>
        <v>0.9861428571428571</v>
      </c>
      <c r="CU17" s="25">
        <f t="shared" si="16"/>
        <v>0.98599999999999999</v>
      </c>
      <c r="CV17" s="25">
        <f t="shared" si="16"/>
        <v>0.98585714285714288</v>
      </c>
      <c r="CW17" s="25">
        <f t="shared" si="16"/>
        <v>0.98571428571428577</v>
      </c>
    </row>
    <row r="18" spans="1:101">
      <c r="A18" s="31">
        <v>340</v>
      </c>
      <c r="B18" s="25">
        <f t="shared" si="17"/>
        <v>1.0004047619047618</v>
      </c>
      <c r="C18" s="25">
        <f t="shared" si="17"/>
        <v>1.0008095238095238</v>
      </c>
      <c r="D18" s="25">
        <f t="shared" si="17"/>
        <v>1.0012142857142856</v>
      </c>
      <c r="E18" s="25">
        <f t="shared" si="17"/>
        <v>1.0016190476190476</v>
      </c>
      <c r="F18" s="25">
        <f t="shared" si="17"/>
        <v>1.0020238095238094</v>
      </c>
      <c r="G18" s="25">
        <f t="shared" si="17"/>
        <v>1.0024285714285714</v>
      </c>
      <c r="H18" s="25">
        <f t="shared" si="17"/>
        <v>1.0028333333333332</v>
      </c>
      <c r="I18" s="25">
        <f t="shared" si="17"/>
        <v>1.0032380952380953</v>
      </c>
      <c r="J18" s="25">
        <f t="shared" si="17"/>
        <v>1.0036428571428571</v>
      </c>
      <c r="K18" s="25">
        <f t="shared" si="9"/>
        <v>1.0040476190476191</v>
      </c>
      <c r="L18" s="25">
        <f t="shared" si="9"/>
        <v>1.0044523809523809</v>
      </c>
      <c r="M18" s="25">
        <f t="shared" si="7"/>
        <v>1.0048571428571429</v>
      </c>
      <c r="N18" s="25">
        <f t="shared" si="10"/>
        <v>1.0052619047619047</v>
      </c>
      <c r="O18" s="25">
        <f t="shared" si="10"/>
        <v>1.0056666666666667</v>
      </c>
      <c r="P18" s="25">
        <f t="shared" si="10"/>
        <v>1.0060714285714285</v>
      </c>
      <c r="Q18" s="25">
        <f t="shared" si="10"/>
        <v>1.0064761904761905</v>
      </c>
      <c r="R18" s="25">
        <f t="shared" si="10"/>
        <v>1.0068809523809523</v>
      </c>
      <c r="S18" s="25">
        <f t="shared" si="10"/>
        <v>1.0072857142857143</v>
      </c>
      <c r="T18" s="25">
        <f t="shared" si="10"/>
        <v>1.0076904761904761</v>
      </c>
      <c r="U18" s="25">
        <f t="shared" si="10"/>
        <v>1.0080952380952382</v>
      </c>
      <c r="V18" s="25">
        <f t="shared" si="10"/>
        <v>1.0085</v>
      </c>
      <c r="W18" s="25">
        <f t="shared" si="10"/>
        <v>1.008904761904762</v>
      </c>
      <c r="X18" s="25">
        <f t="shared" si="11"/>
        <v>1.0093095238095238</v>
      </c>
      <c r="Y18" s="25">
        <f t="shared" si="11"/>
        <v>1.0097142857142858</v>
      </c>
      <c r="Z18" s="25">
        <f t="shared" si="11"/>
        <v>1.0101190476190476</v>
      </c>
      <c r="AA18" s="25">
        <f t="shared" si="11"/>
        <v>1.0105238095238096</v>
      </c>
      <c r="AB18" s="25">
        <f t="shared" si="11"/>
        <v>1.0109285714285714</v>
      </c>
      <c r="AC18" s="25">
        <f t="shared" si="11"/>
        <v>1.0113333333333334</v>
      </c>
      <c r="AD18" s="25">
        <f t="shared" si="11"/>
        <v>1.0117380952380952</v>
      </c>
      <c r="AE18" s="25">
        <f t="shared" si="11"/>
        <v>1.0121428571428572</v>
      </c>
      <c r="AF18" s="25">
        <f t="shared" si="11"/>
        <v>1.012547619047619</v>
      </c>
      <c r="AG18" s="25">
        <f t="shared" si="11"/>
        <v>1.012952380952381</v>
      </c>
      <c r="AH18" s="25">
        <f t="shared" si="12"/>
        <v>1.0133571428571428</v>
      </c>
      <c r="AI18" s="25">
        <f t="shared" si="12"/>
        <v>1.0137619047619049</v>
      </c>
      <c r="AJ18" s="25">
        <f t="shared" si="12"/>
        <v>1.0141666666666667</v>
      </c>
      <c r="AK18" s="25">
        <f t="shared" si="12"/>
        <v>1.0145714285714287</v>
      </c>
      <c r="AL18" s="25">
        <f t="shared" si="12"/>
        <v>1.0149761904761905</v>
      </c>
      <c r="AM18" s="25">
        <f t="shared" si="12"/>
        <v>1.0153809523809523</v>
      </c>
      <c r="AN18" s="25">
        <f t="shared" si="12"/>
        <v>1.0157857142857143</v>
      </c>
      <c r="AO18" s="25">
        <f t="shared" si="12"/>
        <v>1.0161904761904761</v>
      </c>
      <c r="AP18" s="25">
        <f t="shared" si="12"/>
        <v>1.0165952380952381</v>
      </c>
      <c r="AQ18" s="25">
        <f t="shared" si="12"/>
        <v>1.0169999999999999</v>
      </c>
      <c r="AR18" s="25">
        <f t="shared" si="13"/>
        <v>1.0174047619047619</v>
      </c>
      <c r="AS18" s="25">
        <f t="shared" si="13"/>
        <v>1.0178095238095237</v>
      </c>
      <c r="AT18" s="25">
        <f t="shared" si="13"/>
        <v>1.0182142857142857</v>
      </c>
      <c r="AU18" s="25">
        <f t="shared" si="13"/>
        <v>1.0186190476190475</v>
      </c>
      <c r="AV18" s="25">
        <f t="shared" si="13"/>
        <v>1.0190238095238096</v>
      </c>
      <c r="AW18" s="25">
        <f t="shared" si="13"/>
        <v>1.0194285714285714</v>
      </c>
      <c r="AX18" s="25">
        <f t="shared" si="13"/>
        <v>1.0198333333333334</v>
      </c>
      <c r="AY18" s="25">
        <f t="shared" si="13"/>
        <v>1.0202380952380952</v>
      </c>
      <c r="AZ18" s="25">
        <f t="shared" si="13"/>
        <v>1.0206428571428572</v>
      </c>
      <c r="BA18" s="25">
        <f t="shared" si="13"/>
        <v>1.021047619047619</v>
      </c>
      <c r="BB18" s="25">
        <f t="shared" si="14"/>
        <v>1.021452380952381</v>
      </c>
      <c r="BC18" s="25">
        <f t="shared" si="14"/>
        <v>1.0218571428571428</v>
      </c>
      <c r="BD18" s="25">
        <f t="shared" si="14"/>
        <v>1.0222619047619048</v>
      </c>
      <c r="BE18" s="25">
        <f t="shared" si="14"/>
        <v>1.0226666666666666</v>
      </c>
      <c r="BF18" s="25">
        <f t="shared" si="14"/>
        <v>1.0230714285714286</v>
      </c>
      <c r="BG18" s="25">
        <f t="shared" si="14"/>
        <v>1.0234761904761904</v>
      </c>
      <c r="BH18" s="25">
        <f t="shared" si="14"/>
        <v>1.0238809523809524</v>
      </c>
      <c r="BI18" s="25">
        <f t="shared" si="14"/>
        <v>1.0242857142857142</v>
      </c>
      <c r="BJ18" s="25">
        <f t="shared" si="14"/>
        <v>1.0246904761904763</v>
      </c>
      <c r="BK18" s="25">
        <f t="shared" si="14"/>
        <v>1.0250952380952381</v>
      </c>
      <c r="BL18" s="25">
        <f t="shared" si="15"/>
        <v>1.0255000000000001</v>
      </c>
      <c r="BM18" s="25">
        <f t="shared" si="15"/>
        <v>1.0259047619047619</v>
      </c>
      <c r="BN18" s="25">
        <f t="shared" si="15"/>
        <v>1.0263095238095239</v>
      </c>
      <c r="BO18" s="25">
        <f t="shared" si="15"/>
        <v>1.0267142857142857</v>
      </c>
      <c r="BP18" s="25">
        <f t="shared" si="15"/>
        <v>1.0271190476190477</v>
      </c>
      <c r="BQ18" s="25">
        <f t="shared" si="15"/>
        <v>1.0275238095238095</v>
      </c>
      <c r="BR18" s="25">
        <f t="shared" si="15"/>
        <v>1.0279285714285715</v>
      </c>
      <c r="BS18" s="25">
        <f t="shared" si="15"/>
        <v>1.0283333333333333</v>
      </c>
      <c r="BT18" s="25">
        <f t="shared" si="15"/>
        <v>1.0287380952380953</v>
      </c>
      <c r="BU18" s="25">
        <f t="shared" si="15"/>
        <v>1.0291428571428571</v>
      </c>
      <c r="BV18" s="25">
        <f t="shared" si="15"/>
        <v>1.0295476190476189</v>
      </c>
      <c r="BW18" s="25">
        <f t="shared" si="18"/>
        <v>1.029952380952381</v>
      </c>
      <c r="BX18" s="25">
        <f t="shared" si="18"/>
        <v>1.0303571428571427</v>
      </c>
      <c r="BY18" s="25">
        <f t="shared" si="18"/>
        <v>1.0307619047619048</v>
      </c>
      <c r="BZ18" s="25">
        <f t="shared" si="18"/>
        <v>1.0311666666666666</v>
      </c>
      <c r="CA18" s="25">
        <f t="shared" si="18"/>
        <v>1.0315714285714286</v>
      </c>
      <c r="CB18" s="25">
        <f t="shared" si="18"/>
        <v>1.0319761904761904</v>
      </c>
      <c r="CC18" s="25">
        <f t="shared" si="18"/>
        <v>1.0323809523809524</v>
      </c>
      <c r="CD18" s="25">
        <f t="shared" si="18"/>
        <v>1.0327857142857142</v>
      </c>
      <c r="CE18" s="25">
        <f t="shared" si="18"/>
        <v>1.0331904761904762</v>
      </c>
      <c r="CF18" s="25">
        <f t="shared" si="18"/>
        <v>1.033595238095238</v>
      </c>
      <c r="CG18" s="25">
        <f t="shared" si="18"/>
        <v>1.034</v>
      </c>
      <c r="CH18" s="25">
        <f t="shared" si="18"/>
        <v>1.0344047619047618</v>
      </c>
      <c r="CI18" s="25">
        <f t="shared" si="16"/>
        <v>1.0348095238095238</v>
      </c>
      <c r="CJ18" s="25">
        <f t="shared" si="16"/>
        <v>1.0352142857142856</v>
      </c>
      <c r="CK18" s="25">
        <f t="shared" si="16"/>
        <v>1.0356190476190477</v>
      </c>
      <c r="CL18" s="25">
        <f t="shared" si="16"/>
        <v>1.0360238095238095</v>
      </c>
      <c r="CM18" s="25">
        <f t="shared" si="16"/>
        <v>1.0364285714285715</v>
      </c>
      <c r="CN18" s="25">
        <f t="shared" si="16"/>
        <v>1.0368333333333333</v>
      </c>
      <c r="CO18" s="25">
        <f t="shared" si="16"/>
        <v>1.0372380952380953</v>
      </c>
      <c r="CP18" s="25">
        <f t="shared" si="16"/>
        <v>1.0376428571428571</v>
      </c>
      <c r="CQ18" s="25">
        <f t="shared" si="16"/>
        <v>1.0380476190476191</v>
      </c>
      <c r="CR18" s="25">
        <f t="shared" si="16"/>
        <v>1.0384523809523809</v>
      </c>
      <c r="CS18" s="25">
        <f t="shared" si="16"/>
        <v>1.0388571428571429</v>
      </c>
      <c r="CT18" s="25">
        <f t="shared" si="16"/>
        <v>1.0392619047619047</v>
      </c>
      <c r="CU18" s="25">
        <f t="shared" si="16"/>
        <v>1.0396666666666667</v>
      </c>
      <c r="CV18" s="25">
        <f t="shared" si="16"/>
        <v>1.0400714285714285</v>
      </c>
      <c r="CW18" s="25">
        <f t="shared" si="16"/>
        <v>1.0404761904761906</v>
      </c>
    </row>
    <row r="19" spans="1:101">
      <c r="A19" s="31">
        <v>1080</v>
      </c>
      <c r="B19" s="25">
        <f t="shared" si="17"/>
        <v>1.0012857142857143</v>
      </c>
      <c r="C19" s="25">
        <f t="shared" si="17"/>
        <v>1.0025714285714287</v>
      </c>
      <c r="D19" s="25">
        <f t="shared" si="17"/>
        <v>1.0038571428571428</v>
      </c>
      <c r="E19" s="25">
        <f t="shared" si="17"/>
        <v>1.0051428571428571</v>
      </c>
      <c r="F19" s="25">
        <f t="shared" si="17"/>
        <v>1.0064285714285715</v>
      </c>
      <c r="G19" s="25">
        <f t="shared" si="17"/>
        <v>1.0077142857142858</v>
      </c>
      <c r="H19" s="25">
        <f t="shared" si="17"/>
        <v>1.0089999999999999</v>
      </c>
      <c r="I19" s="25">
        <f t="shared" si="17"/>
        <v>1.0102857142857142</v>
      </c>
      <c r="J19" s="25">
        <f t="shared" si="17"/>
        <v>1.0115714285714286</v>
      </c>
      <c r="K19" s="25">
        <f t="shared" si="9"/>
        <v>1.0128571428571429</v>
      </c>
      <c r="L19" s="25">
        <f t="shared" si="9"/>
        <v>1.0141428571428572</v>
      </c>
      <c r="M19" s="25">
        <f t="shared" si="7"/>
        <v>1.0154285714285713</v>
      </c>
      <c r="N19" s="25">
        <f t="shared" si="10"/>
        <v>1.0167142857142857</v>
      </c>
      <c r="O19" s="25">
        <f t="shared" si="10"/>
        <v>1.018</v>
      </c>
      <c r="P19" s="25">
        <f t="shared" si="10"/>
        <v>1.0192857142857144</v>
      </c>
      <c r="Q19" s="25">
        <f t="shared" si="10"/>
        <v>1.0205714285714285</v>
      </c>
      <c r="R19" s="25">
        <f t="shared" si="10"/>
        <v>1.0218571428571428</v>
      </c>
      <c r="S19" s="25">
        <f t="shared" si="10"/>
        <v>1.0231428571428571</v>
      </c>
      <c r="T19" s="25">
        <f t="shared" si="10"/>
        <v>1.0244285714285715</v>
      </c>
      <c r="U19" s="25">
        <f t="shared" si="10"/>
        <v>1.0257142857142858</v>
      </c>
      <c r="V19" s="25">
        <f t="shared" si="10"/>
        <v>1.0269999999999999</v>
      </c>
      <c r="W19" s="25">
        <f t="shared" si="10"/>
        <v>1.0282857142857142</v>
      </c>
      <c r="X19" s="25">
        <f t="shared" si="11"/>
        <v>1.0295714285714286</v>
      </c>
      <c r="Y19" s="25">
        <f t="shared" si="11"/>
        <v>1.0308571428571429</v>
      </c>
      <c r="Z19" s="25">
        <f t="shared" si="11"/>
        <v>1.032142857142857</v>
      </c>
      <c r="AA19" s="25">
        <f t="shared" si="11"/>
        <v>1.0334285714285714</v>
      </c>
      <c r="AB19" s="25">
        <f t="shared" si="11"/>
        <v>1.0347142857142857</v>
      </c>
      <c r="AC19" s="25">
        <f t="shared" si="11"/>
        <v>1.036</v>
      </c>
      <c r="AD19" s="25">
        <f t="shared" si="11"/>
        <v>1.0372857142857144</v>
      </c>
      <c r="AE19" s="25">
        <f t="shared" si="11"/>
        <v>1.0385714285714285</v>
      </c>
      <c r="AF19" s="25">
        <f t="shared" si="11"/>
        <v>1.0398571428571428</v>
      </c>
      <c r="AG19" s="25">
        <f t="shared" si="11"/>
        <v>1.0411428571428571</v>
      </c>
      <c r="AH19" s="25">
        <f t="shared" si="12"/>
        <v>1.0424285714285715</v>
      </c>
      <c r="AI19" s="25">
        <f t="shared" si="12"/>
        <v>1.0437142857142858</v>
      </c>
      <c r="AJ19" s="25">
        <f t="shared" si="12"/>
        <v>1.0449999999999999</v>
      </c>
      <c r="AK19" s="25">
        <f t="shared" si="12"/>
        <v>1.0462857142857143</v>
      </c>
      <c r="AL19" s="25">
        <f t="shared" si="12"/>
        <v>1.0475714285714286</v>
      </c>
      <c r="AM19" s="25">
        <f t="shared" si="12"/>
        <v>1.0488571428571429</v>
      </c>
      <c r="AN19" s="25">
        <f t="shared" si="12"/>
        <v>1.050142857142857</v>
      </c>
      <c r="AO19" s="25">
        <f t="shared" si="12"/>
        <v>1.0514285714285714</v>
      </c>
      <c r="AP19" s="25">
        <f t="shared" si="12"/>
        <v>1.0527142857142857</v>
      </c>
      <c r="AQ19" s="25">
        <f t="shared" si="12"/>
        <v>1.054</v>
      </c>
      <c r="AR19" s="25">
        <f t="shared" si="13"/>
        <v>1.0552857142857144</v>
      </c>
      <c r="AS19" s="25">
        <f t="shared" si="13"/>
        <v>1.0565714285714285</v>
      </c>
      <c r="AT19" s="25">
        <f t="shared" si="13"/>
        <v>1.0578571428571428</v>
      </c>
      <c r="AU19" s="25">
        <f t="shared" si="13"/>
        <v>1.0591428571428572</v>
      </c>
      <c r="AV19" s="25">
        <f t="shared" si="13"/>
        <v>1.0604285714285715</v>
      </c>
      <c r="AW19" s="25">
        <f t="shared" si="13"/>
        <v>1.0617142857142856</v>
      </c>
      <c r="AX19" s="25">
        <f t="shared" si="13"/>
        <v>1.0629999999999999</v>
      </c>
      <c r="AY19" s="25">
        <f t="shared" si="13"/>
        <v>1.0642857142857143</v>
      </c>
      <c r="AZ19" s="25">
        <f t="shared" si="13"/>
        <v>1.0655714285714286</v>
      </c>
      <c r="BA19" s="25">
        <f t="shared" si="13"/>
        <v>1.0668571428571429</v>
      </c>
      <c r="BB19" s="25">
        <f t="shared" si="14"/>
        <v>1.0681428571428571</v>
      </c>
      <c r="BC19" s="25">
        <f t="shared" si="14"/>
        <v>1.0694285714285714</v>
      </c>
      <c r="BD19" s="25">
        <f t="shared" si="14"/>
        <v>1.0707142857142857</v>
      </c>
      <c r="BE19" s="25">
        <f t="shared" si="14"/>
        <v>1.0720000000000001</v>
      </c>
      <c r="BF19" s="25">
        <f t="shared" si="14"/>
        <v>1.0732857142857142</v>
      </c>
      <c r="BG19" s="25">
        <f t="shared" si="14"/>
        <v>1.0745714285714285</v>
      </c>
      <c r="BH19" s="25">
        <f t="shared" si="14"/>
        <v>1.0758571428571428</v>
      </c>
      <c r="BI19" s="25">
        <f t="shared" si="14"/>
        <v>1.0771428571428572</v>
      </c>
      <c r="BJ19" s="25">
        <f t="shared" si="14"/>
        <v>1.0784285714285715</v>
      </c>
      <c r="BK19" s="25">
        <f t="shared" si="14"/>
        <v>1.0797142857142856</v>
      </c>
      <c r="BL19" s="25">
        <f t="shared" si="15"/>
        <v>1.081</v>
      </c>
      <c r="BM19" s="25">
        <f t="shared" si="15"/>
        <v>1.0822857142857143</v>
      </c>
      <c r="BN19" s="25">
        <f t="shared" si="15"/>
        <v>1.0835714285714286</v>
      </c>
      <c r="BO19" s="25">
        <f t="shared" si="15"/>
        <v>1.084857142857143</v>
      </c>
      <c r="BP19" s="25">
        <f t="shared" si="15"/>
        <v>1.0861428571428571</v>
      </c>
      <c r="BQ19" s="25">
        <f t="shared" si="15"/>
        <v>1.0874285714285714</v>
      </c>
      <c r="BR19" s="25">
        <f t="shared" si="15"/>
        <v>1.0887142857142857</v>
      </c>
      <c r="BS19" s="25">
        <f t="shared" si="15"/>
        <v>1.0900000000000001</v>
      </c>
      <c r="BT19" s="25">
        <f t="shared" si="15"/>
        <v>1.0912857142857142</v>
      </c>
      <c r="BU19" s="25">
        <f t="shared" si="15"/>
        <v>1.0925714285714285</v>
      </c>
      <c r="BV19" s="25">
        <f t="shared" si="15"/>
        <v>1.0938571428571429</v>
      </c>
      <c r="BW19" s="25">
        <f t="shared" si="18"/>
        <v>1.0951428571428572</v>
      </c>
      <c r="BX19" s="25">
        <f t="shared" si="18"/>
        <v>1.0964285714285715</v>
      </c>
      <c r="BY19" s="25">
        <f t="shared" si="18"/>
        <v>1.0977142857142856</v>
      </c>
      <c r="BZ19" s="25">
        <f t="shared" si="18"/>
        <v>1.099</v>
      </c>
      <c r="CA19" s="25">
        <f t="shared" si="18"/>
        <v>1.1002857142857143</v>
      </c>
      <c r="CB19" s="25">
        <f t="shared" si="18"/>
        <v>1.1015714285714286</v>
      </c>
      <c r="CC19" s="25">
        <f t="shared" si="18"/>
        <v>1.1028571428571428</v>
      </c>
      <c r="CD19" s="25">
        <f t="shared" si="18"/>
        <v>1.1041428571428571</v>
      </c>
      <c r="CE19" s="25">
        <f t="shared" si="18"/>
        <v>1.1054285714285714</v>
      </c>
      <c r="CF19" s="25">
        <f t="shared" si="18"/>
        <v>1.1067142857142858</v>
      </c>
      <c r="CG19" s="25">
        <f t="shared" si="18"/>
        <v>1.1080000000000001</v>
      </c>
      <c r="CH19" s="25">
        <f t="shared" si="18"/>
        <v>1.1092857142857142</v>
      </c>
      <c r="CI19" s="25">
        <f t="shared" si="16"/>
        <v>1.1105714285714285</v>
      </c>
      <c r="CJ19" s="25">
        <f t="shared" si="16"/>
        <v>1.1118571428571429</v>
      </c>
      <c r="CK19" s="25">
        <f t="shared" si="16"/>
        <v>1.1131428571428572</v>
      </c>
      <c r="CL19" s="25">
        <f t="shared" si="16"/>
        <v>1.1144285714285713</v>
      </c>
      <c r="CM19" s="25">
        <f t="shared" si="16"/>
        <v>1.1157142857142857</v>
      </c>
      <c r="CN19" s="25">
        <f t="shared" si="16"/>
        <v>1.117</v>
      </c>
      <c r="CO19" s="25">
        <f t="shared" si="16"/>
        <v>1.1182857142857143</v>
      </c>
      <c r="CP19" s="25">
        <f t="shared" si="16"/>
        <v>1.1195714285714287</v>
      </c>
      <c r="CQ19" s="25">
        <f t="shared" si="16"/>
        <v>1.1208571428571428</v>
      </c>
      <c r="CR19" s="25">
        <f t="shared" si="16"/>
        <v>1.1221428571428571</v>
      </c>
      <c r="CS19" s="25">
        <f t="shared" si="16"/>
        <v>1.1234285714285714</v>
      </c>
      <c r="CT19" s="25">
        <f t="shared" si="16"/>
        <v>1.1247142857142858</v>
      </c>
      <c r="CU19" s="25">
        <f t="shared" si="16"/>
        <v>1.1259999999999999</v>
      </c>
      <c r="CV19" s="25">
        <f t="shared" si="16"/>
        <v>1.1272857142857142</v>
      </c>
      <c r="CW19" s="25">
        <f t="shared" si="16"/>
        <v>1.1285714285714286</v>
      </c>
    </row>
    <row r="20" spans="1:101">
      <c r="A20" s="31">
        <v>-840</v>
      </c>
      <c r="B20" s="25">
        <f t="shared" si="17"/>
        <v>0.999</v>
      </c>
      <c r="C20" s="25">
        <f t="shared" si="17"/>
        <v>0.998</v>
      </c>
      <c r="D20" s="25">
        <f t="shared" si="17"/>
        <v>0.997</v>
      </c>
      <c r="E20" s="25">
        <f t="shared" si="17"/>
        <v>0.996</v>
      </c>
      <c r="F20" s="25">
        <f t="shared" si="17"/>
        <v>0.995</v>
      </c>
      <c r="G20" s="25">
        <f t="shared" si="17"/>
        <v>0.99399999999999999</v>
      </c>
      <c r="H20" s="25">
        <f t="shared" si="17"/>
        <v>0.99299999999999999</v>
      </c>
      <c r="I20" s="25">
        <f t="shared" si="17"/>
        <v>0.99199999999999999</v>
      </c>
      <c r="J20" s="25">
        <f t="shared" si="17"/>
        <v>0.99099999999999999</v>
      </c>
      <c r="K20" s="25">
        <f t="shared" si="9"/>
        <v>0.99</v>
      </c>
      <c r="L20" s="25">
        <f t="shared" si="9"/>
        <v>0.98899999999999999</v>
      </c>
      <c r="M20" s="25">
        <f t="shared" si="7"/>
        <v>0.98799999999999999</v>
      </c>
      <c r="N20" s="25">
        <f t="shared" si="10"/>
        <v>0.98699999999999999</v>
      </c>
      <c r="O20" s="25">
        <f t="shared" si="10"/>
        <v>0.98599999999999999</v>
      </c>
      <c r="P20" s="25">
        <f t="shared" si="10"/>
        <v>0.98499999999999999</v>
      </c>
      <c r="Q20" s="25">
        <f t="shared" si="10"/>
        <v>0.98399999999999999</v>
      </c>
      <c r="R20" s="25">
        <f t="shared" si="10"/>
        <v>0.98299999999999998</v>
      </c>
      <c r="S20" s="25">
        <f t="shared" si="10"/>
        <v>0.98199999999999998</v>
      </c>
      <c r="T20" s="25">
        <f t="shared" si="10"/>
        <v>0.98099999999999998</v>
      </c>
      <c r="U20" s="25">
        <f t="shared" si="10"/>
        <v>0.98</v>
      </c>
      <c r="V20" s="25">
        <f t="shared" si="10"/>
        <v>0.97899999999999998</v>
      </c>
      <c r="W20" s="25">
        <f t="shared" si="10"/>
        <v>0.97799999999999998</v>
      </c>
      <c r="X20" s="25">
        <f t="shared" si="11"/>
        <v>0.97699999999999998</v>
      </c>
      <c r="Y20" s="25">
        <f t="shared" si="11"/>
        <v>0.97599999999999998</v>
      </c>
      <c r="Z20" s="25">
        <f t="shared" si="11"/>
        <v>0.97499999999999998</v>
      </c>
      <c r="AA20" s="25">
        <f t="shared" si="11"/>
        <v>0.97399999999999998</v>
      </c>
      <c r="AB20" s="25">
        <f t="shared" si="11"/>
        <v>0.97299999999999998</v>
      </c>
      <c r="AC20" s="25">
        <f t="shared" si="11"/>
        <v>0.97199999999999998</v>
      </c>
      <c r="AD20" s="25">
        <f t="shared" si="11"/>
        <v>0.97099999999999997</v>
      </c>
      <c r="AE20" s="25">
        <f t="shared" si="11"/>
        <v>0.97</v>
      </c>
      <c r="AF20" s="25">
        <f t="shared" si="11"/>
        <v>0.96899999999999997</v>
      </c>
      <c r="AG20" s="25">
        <f t="shared" si="11"/>
        <v>0.96799999999999997</v>
      </c>
      <c r="AH20" s="25">
        <f t="shared" si="12"/>
        <v>0.96699999999999997</v>
      </c>
      <c r="AI20" s="25">
        <f t="shared" si="12"/>
        <v>0.96599999999999997</v>
      </c>
      <c r="AJ20" s="25">
        <f t="shared" si="12"/>
        <v>0.96499999999999997</v>
      </c>
      <c r="AK20" s="25">
        <f t="shared" si="12"/>
        <v>0.96399999999999997</v>
      </c>
      <c r="AL20" s="25">
        <f t="shared" si="12"/>
        <v>0.96299999999999997</v>
      </c>
      <c r="AM20" s="25">
        <f t="shared" si="12"/>
        <v>0.96199999999999997</v>
      </c>
      <c r="AN20" s="25">
        <f t="shared" si="12"/>
        <v>0.96099999999999997</v>
      </c>
      <c r="AO20" s="25">
        <f t="shared" si="12"/>
        <v>0.96</v>
      </c>
      <c r="AP20" s="25">
        <f t="shared" si="12"/>
        <v>0.95899999999999996</v>
      </c>
      <c r="AQ20" s="25">
        <f t="shared" si="12"/>
        <v>0.95799999999999996</v>
      </c>
      <c r="AR20" s="25">
        <f t="shared" si="13"/>
        <v>0.95699999999999996</v>
      </c>
      <c r="AS20" s="25">
        <f t="shared" si="13"/>
        <v>0.95599999999999996</v>
      </c>
      <c r="AT20" s="25">
        <f t="shared" si="13"/>
        <v>0.95499999999999996</v>
      </c>
      <c r="AU20" s="25">
        <f t="shared" si="13"/>
        <v>0.95399999999999996</v>
      </c>
      <c r="AV20" s="25">
        <f t="shared" si="13"/>
        <v>0.95299999999999996</v>
      </c>
      <c r="AW20" s="25">
        <f t="shared" si="13"/>
        <v>0.95199999999999996</v>
      </c>
      <c r="AX20" s="25">
        <f t="shared" si="13"/>
        <v>0.95099999999999996</v>
      </c>
      <c r="AY20" s="25">
        <f t="shared" si="13"/>
        <v>0.95</v>
      </c>
      <c r="AZ20" s="25">
        <f t="shared" si="13"/>
        <v>0.94899999999999995</v>
      </c>
      <c r="BA20" s="25">
        <f t="shared" si="13"/>
        <v>0.94799999999999995</v>
      </c>
      <c r="BB20" s="25">
        <f t="shared" si="14"/>
        <v>0.94699999999999995</v>
      </c>
      <c r="BC20" s="25">
        <f t="shared" si="14"/>
        <v>0.94599999999999995</v>
      </c>
      <c r="BD20" s="25">
        <f t="shared" si="14"/>
        <v>0.94499999999999995</v>
      </c>
      <c r="BE20" s="25">
        <f t="shared" si="14"/>
        <v>0.94399999999999995</v>
      </c>
      <c r="BF20" s="25">
        <f t="shared" si="14"/>
        <v>0.94300000000000006</v>
      </c>
      <c r="BG20" s="25">
        <f t="shared" si="14"/>
        <v>0.94199999999999995</v>
      </c>
      <c r="BH20" s="25">
        <f t="shared" si="14"/>
        <v>0.94100000000000006</v>
      </c>
      <c r="BI20" s="25">
        <f t="shared" si="14"/>
        <v>0.94</v>
      </c>
      <c r="BJ20" s="25">
        <f t="shared" si="14"/>
        <v>0.93900000000000006</v>
      </c>
      <c r="BK20" s="25">
        <f t="shared" si="14"/>
        <v>0.93800000000000006</v>
      </c>
      <c r="BL20" s="25">
        <f t="shared" si="15"/>
        <v>0.93700000000000006</v>
      </c>
      <c r="BM20" s="25">
        <f t="shared" si="15"/>
        <v>0.93599999999999994</v>
      </c>
      <c r="BN20" s="25">
        <f t="shared" si="15"/>
        <v>0.93500000000000005</v>
      </c>
      <c r="BO20" s="25">
        <f t="shared" si="15"/>
        <v>0.93399999999999994</v>
      </c>
      <c r="BP20" s="25">
        <f t="shared" si="15"/>
        <v>0.93300000000000005</v>
      </c>
      <c r="BQ20" s="25">
        <f t="shared" si="15"/>
        <v>0.93199999999999994</v>
      </c>
      <c r="BR20" s="25">
        <f t="shared" si="15"/>
        <v>0.93100000000000005</v>
      </c>
      <c r="BS20" s="25">
        <f t="shared" si="15"/>
        <v>0.92999999999999994</v>
      </c>
      <c r="BT20" s="25">
        <f t="shared" si="15"/>
        <v>0.92900000000000005</v>
      </c>
      <c r="BU20" s="25">
        <f t="shared" si="15"/>
        <v>0.92800000000000005</v>
      </c>
      <c r="BV20" s="25">
        <f t="shared" si="15"/>
        <v>0.92700000000000005</v>
      </c>
      <c r="BW20" s="25">
        <f t="shared" si="18"/>
        <v>0.92600000000000005</v>
      </c>
      <c r="BX20" s="25">
        <f t="shared" si="18"/>
        <v>0.92500000000000004</v>
      </c>
      <c r="BY20" s="25">
        <f t="shared" si="18"/>
        <v>0.92400000000000004</v>
      </c>
      <c r="BZ20" s="25">
        <f t="shared" si="18"/>
        <v>0.92300000000000004</v>
      </c>
      <c r="CA20" s="25">
        <f t="shared" si="18"/>
        <v>0.92200000000000004</v>
      </c>
      <c r="CB20" s="25">
        <f t="shared" si="18"/>
        <v>0.92100000000000004</v>
      </c>
      <c r="CC20" s="25">
        <f t="shared" si="18"/>
        <v>0.92</v>
      </c>
      <c r="CD20" s="25">
        <f t="shared" si="18"/>
        <v>0.91900000000000004</v>
      </c>
      <c r="CE20" s="25">
        <f t="shared" si="18"/>
        <v>0.91800000000000004</v>
      </c>
      <c r="CF20" s="25">
        <f t="shared" si="18"/>
        <v>0.91700000000000004</v>
      </c>
      <c r="CG20" s="25">
        <f t="shared" si="18"/>
        <v>0.91600000000000004</v>
      </c>
      <c r="CH20" s="25">
        <f t="shared" si="18"/>
        <v>0.91500000000000004</v>
      </c>
      <c r="CI20" s="25">
        <f t="shared" si="16"/>
        <v>0.91400000000000003</v>
      </c>
      <c r="CJ20" s="25">
        <f t="shared" si="16"/>
        <v>0.91300000000000003</v>
      </c>
      <c r="CK20" s="25">
        <f t="shared" si="16"/>
        <v>0.91200000000000003</v>
      </c>
      <c r="CL20" s="25">
        <f t="shared" si="16"/>
        <v>0.91100000000000003</v>
      </c>
      <c r="CM20" s="25">
        <f t="shared" si="16"/>
        <v>0.91</v>
      </c>
      <c r="CN20" s="25">
        <f t="shared" si="16"/>
        <v>0.90900000000000003</v>
      </c>
      <c r="CO20" s="25">
        <f t="shared" si="16"/>
        <v>0.90800000000000003</v>
      </c>
      <c r="CP20" s="25">
        <f t="shared" si="16"/>
        <v>0.90700000000000003</v>
      </c>
      <c r="CQ20" s="25">
        <f t="shared" si="16"/>
        <v>0.90600000000000003</v>
      </c>
      <c r="CR20" s="25">
        <f t="shared" si="16"/>
        <v>0.90500000000000003</v>
      </c>
      <c r="CS20" s="25">
        <f t="shared" si="16"/>
        <v>0.90400000000000003</v>
      </c>
      <c r="CT20" s="25">
        <f t="shared" si="16"/>
        <v>0.90300000000000002</v>
      </c>
      <c r="CU20" s="25">
        <f t="shared" si="16"/>
        <v>0.90200000000000002</v>
      </c>
      <c r="CV20" s="25">
        <f t="shared" si="16"/>
        <v>0.90100000000000002</v>
      </c>
      <c r="CW20" s="25">
        <f t="shared" si="16"/>
        <v>0.9</v>
      </c>
    </row>
    <row r="21" spans="1:101">
      <c r="A21" s="31">
        <v>2400</v>
      </c>
      <c r="B21" s="25">
        <f t="shared" si="17"/>
        <v>1.0028571428571429</v>
      </c>
      <c r="C21" s="25">
        <f t="shared" si="17"/>
        <v>1.0057142857142858</v>
      </c>
      <c r="D21" s="25">
        <f t="shared" si="17"/>
        <v>1.0085714285714287</v>
      </c>
      <c r="E21" s="25">
        <f t="shared" si="17"/>
        <v>1.0114285714285713</v>
      </c>
      <c r="F21" s="25">
        <f t="shared" si="17"/>
        <v>1.0142857142857142</v>
      </c>
      <c r="G21" s="25">
        <f t="shared" si="17"/>
        <v>1.0171428571428571</v>
      </c>
      <c r="H21" s="25">
        <f t="shared" si="17"/>
        <v>1.02</v>
      </c>
      <c r="I21" s="25">
        <f t="shared" si="17"/>
        <v>1.0228571428571429</v>
      </c>
      <c r="J21" s="25">
        <f t="shared" si="17"/>
        <v>1.0257142857142858</v>
      </c>
      <c r="K21" s="25">
        <f t="shared" si="9"/>
        <v>1.0285714285714285</v>
      </c>
      <c r="L21" s="25">
        <f t="shared" si="9"/>
        <v>1.0314285714285714</v>
      </c>
      <c r="M21" s="25">
        <f t="shared" si="7"/>
        <v>1.0342857142857143</v>
      </c>
      <c r="N21" s="25">
        <f t="shared" si="10"/>
        <v>1.0371428571428571</v>
      </c>
      <c r="O21" s="25">
        <f t="shared" si="10"/>
        <v>1.04</v>
      </c>
      <c r="P21" s="25">
        <f t="shared" si="10"/>
        <v>1.0428571428571429</v>
      </c>
      <c r="Q21" s="25">
        <f t="shared" si="10"/>
        <v>1.0457142857142858</v>
      </c>
      <c r="R21" s="25">
        <f t="shared" si="10"/>
        <v>1.0485714285714285</v>
      </c>
      <c r="S21" s="25">
        <f t="shared" si="10"/>
        <v>1.0514285714285714</v>
      </c>
      <c r="T21" s="25">
        <f t="shared" si="10"/>
        <v>1.0542857142857143</v>
      </c>
      <c r="U21" s="25">
        <f t="shared" si="10"/>
        <v>1.0571428571428572</v>
      </c>
      <c r="V21" s="25">
        <f t="shared" si="10"/>
        <v>1.06</v>
      </c>
      <c r="W21" s="25">
        <f t="shared" si="10"/>
        <v>1.0628571428571429</v>
      </c>
      <c r="X21" s="25">
        <f t="shared" si="11"/>
        <v>1.0657142857142856</v>
      </c>
      <c r="Y21" s="25">
        <f t="shared" si="11"/>
        <v>1.0685714285714285</v>
      </c>
      <c r="Z21" s="25">
        <f t="shared" si="11"/>
        <v>1.0714285714285714</v>
      </c>
      <c r="AA21" s="25">
        <f t="shared" si="11"/>
        <v>1.0742857142857143</v>
      </c>
      <c r="AB21" s="25">
        <f t="shared" si="11"/>
        <v>1.0771428571428572</v>
      </c>
      <c r="AC21" s="25">
        <f t="shared" si="11"/>
        <v>1.08</v>
      </c>
      <c r="AD21" s="25">
        <f t="shared" si="11"/>
        <v>1.0828571428571427</v>
      </c>
      <c r="AE21" s="25">
        <f t="shared" si="11"/>
        <v>1.0857142857142856</v>
      </c>
      <c r="AF21" s="25">
        <f t="shared" si="11"/>
        <v>1.0885714285714285</v>
      </c>
      <c r="AG21" s="25">
        <f t="shared" si="11"/>
        <v>1.0914285714285714</v>
      </c>
      <c r="AH21" s="25">
        <f t="shared" si="12"/>
        <v>1.0942857142857143</v>
      </c>
      <c r="AI21" s="25">
        <f t="shared" si="12"/>
        <v>1.0971428571428572</v>
      </c>
      <c r="AJ21" s="25">
        <f t="shared" si="12"/>
        <v>1.1000000000000001</v>
      </c>
      <c r="AK21" s="25">
        <f t="shared" si="12"/>
        <v>1.1028571428571428</v>
      </c>
      <c r="AL21" s="25">
        <f t="shared" si="12"/>
        <v>1.1057142857142856</v>
      </c>
      <c r="AM21" s="25">
        <f t="shared" si="12"/>
        <v>1.1085714285714285</v>
      </c>
      <c r="AN21" s="25">
        <f t="shared" si="12"/>
        <v>1.1114285714285714</v>
      </c>
      <c r="AO21" s="25">
        <f t="shared" si="12"/>
        <v>1.1142857142857143</v>
      </c>
      <c r="AP21" s="25">
        <f t="shared" si="12"/>
        <v>1.1171428571428572</v>
      </c>
      <c r="AQ21" s="25">
        <f t="shared" si="12"/>
        <v>1.1200000000000001</v>
      </c>
      <c r="AR21" s="25">
        <f t="shared" si="13"/>
        <v>1.1228571428571428</v>
      </c>
      <c r="AS21" s="25">
        <f t="shared" si="13"/>
        <v>1.1257142857142857</v>
      </c>
      <c r="AT21" s="25">
        <f t="shared" si="13"/>
        <v>1.1285714285714286</v>
      </c>
      <c r="AU21" s="25">
        <f t="shared" si="13"/>
        <v>1.1314285714285715</v>
      </c>
      <c r="AV21" s="25">
        <f t="shared" si="13"/>
        <v>1.1342857142857143</v>
      </c>
      <c r="AW21" s="25">
        <f t="shared" si="13"/>
        <v>1.1371428571428572</v>
      </c>
      <c r="AX21" s="25">
        <f t="shared" si="13"/>
        <v>1.1400000000000001</v>
      </c>
      <c r="AY21" s="25">
        <f t="shared" si="13"/>
        <v>1.1428571428571428</v>
      </c>
      <c r="AZ21" s="25">
        <f t="shared" si="13"/>
        <v>1.1457142857142857</v>
      </c>
      <c r="BA21" s="25">
        <f t="shared" si="13"/>
        <v>1.1485714285714286</v>
      </c>
      <c r="BB21" s="25">
        <f t="shared" si="14"/>
        <v>1.1514285714285715</v>
      </c>
      <c r="BC21" s="25">
        <f t="shared" si="14"/>
        <v>1.1542857142857144</v>
      </c>
      <c r="BD21" s="25">
        <f t="shared" si="14"/>
        <v>1.157142857142857</v>
      </c>
      <c r="BE21" s="25">
        <f t="shared" si="14"/>
        <v>1.1600000000000001</v>
      </c>
      <c r="BF21" s="25">
        <f t="shared" si="14"/>
        <v>1.1628571428571428</v>
      </c>
      <c r="BG21" s="25">
        <f t="shared" si="14"/>
        <v>1.1657142857142857</v>
      </c>
      <c r="BH21" s="25">
        <f t="shared" si="14"/>
        <v>1.1685714285714286</v>
      </c>
      <c r="BI21" s="25">
        <f t="shared" si="14"/>
        <v>1.1714285714285715</v>
      </c>
      <c r="BJ21" s="25">
        <f t="shared" si="14"/>
        <v>1.1742857142857144</v>
      </c>
      <c r="BK21" s="25">
        <f t="shared" si="14"/>
        <v>1.177142857142857</v>
      </c>
      <c r="BL21" s="25">
        <f t="shared" si="15"/>
        <v>1.18</v>
      </c>
      <c r="BM21" s="25">
        <f t="shared" si="15"/>
        <v>1.1828571428571428</v>
      </c>
      <c r="BN21" s="25">
        <f t="shared" si="15"/>
        <v>1.1857142857142857</v>
      </c>
      <c r="BO21" s="25">
        <f t="shared" si="15"/>
        <v>1.1885714285714286</v>
      </c>
      <c r="BP21" s="25">
        <f t="shared" si="15"/>
        <v>1.1914285714285715</v>
      </c>
      <c r="BQ21" s="25">
        <f t="shared" si="15"/>
        <v>1.1942857142857144</v>
      </c>
      <c r="BR21" s="25">
        <f t="shared" si="15"/>
        <v>1.1971428571428571</v>
      </c>
      <c r="BS21" s="25">
        <f t="shared" si="15"/>
        <v>1.2</v>
      </c>
      <c r="BT21" s="25">
        <f t="shared" si="15"/>
        <v>1.2028571428571428</v>
      </c>
      <c r="BU21" s="25">
        <f t="shared" si="15"/>
        <v>1.2057142857142857</v>
      </c>
      <c r="BV21" s="25">
        <f t="shared" si="15"/>
        <v>1.2085714285714286</v>
      </c>
      <c r="BW21" s="25">
        <f t="shared" si="18"/>
        <v>1.2114285714285715</v>
      </c>
      <c r="BX21" s="25">
        <f t="shared" si="18"/>
        <v>1.2142857142857142</v>
      </c>
      <c r="BY21" s="25">
        <f t="shared" si="18"/>
        <v>1.2171428571428571</v>
      </c>
      <c r="BZ21" s="25">
        <f t="shared" si="18"/>
        <v>1.22</v>
      </c>
      <c r="CA21" s="25">
        <f t="shared" si="18"/>
        <v>1.2228571428571429</v>
      </c>
      <c r="CB21" s="25">
        <f t="shared" si="18"/>
        <v>1.2257142857142858</v>
      </c>
      <c r="CC21" s="25">
        <f t="shared" si="18"/>
        <v>1.2285714285714286</v>
      </c>
      <c r="CD21" s="25">
        <f t="shared" si="18"/>
        <v>1.2314285714285715</v>
      </c>
      <c r="CE21" s="25">
        <f t="shared" si="18"/>
        <v>1.2342857142857142</v>
      </c>
      <c r="CF21" s="25">
        <f t="shared" si="18"/>
        <v>1.2371428571428571</v>
      </c>
      <c r="CG21" s="25">
        <f t="shared" si="18"/>
        <v>1.24</v>
      </c>
      <c r="CH21" s="25">
        <f t="shared" si="18"/>
        <v>1.2428571428571429</v>
      </c>
      <c r="CI21" s="25">
        <f t="shared" si="16"/>
        <v>1.2457142857142858</v>
      </c>
      <c r="CJ21" s="25">
        <f t="shared" si="16"/>
        <v>1.2485714285714287</v>
      </c>
      <c r="CK21" s="25">
        <f t="shared" si="16"/>
        <v>1.2514285714285713</v>
      </c>
      <c r="CL21" s="25">
        <f t="shared" si="16"/>
        <v>1.2542857142857142</v>
      </c>
      <c r="CM21" s="25">
        <f t="shared" si="16"/>
        <v>1.2571428571428571</v>
      </c>
      <c r="CN21" s="25">
        <f t="shared" si="16"/>
        <v>1.26</v>
      </c>
      <c r="CO21" s="25">
        <f t="shared" si="16"/>
        <v>1.2628571428571429</v>
      </c>
      <c r="CP21" s="25">
        <f t="shared" si="16"/>
        <v>1.2657142857142858</v>
      </c>
      <c r="CQ21" s="25">
        <f t="shared" si="16"/>
        <v>1.2685714285714287</v>
      </c>
      <c r="CR21" s="25">
        <f t="shared" si="16"/>
        <v>1.2714285714285714</v>
      </c>
      <c r="CS21" s="25">
        <f t="shared" si="16"/>
        <v>1.2742857142857142</v>
      </c>
      <c r="CT21" s="25">
        <f t="shared" si="16"/>
        <v>1.2771428571428571</v>
      </c>
      <c r="CU21" s="25">
        <f t="shared" si="16"/>
        <v>1.28</v>
      </c>
      <c r="CV21" s="25">
        <f t="shared" si="16"/>
        <v>1.2828571428571429</v>
      </c>
      <c r="CW21" s="25">
        <f t="shared" si="16"/>
        <v>1.2857142857142856</v>
      </c>
    </row>
    <row r="22" spans="1:101">
      <c r="A22" s="31">
        <v>4520</v>
      </c>
      <c r="B22" s="25">
        <f t="shared" si="17"/>
        <v>1.0053809523809525</v>
      </c>
      <c r="C22" s="25">
        <f t="shared" si="17"/>
        <v>1.0107619047619048</v>
      </c>
      <c r="D22" s="25">
        <f t="shared" si="17"/>
        <v>1.0161428571428572</v>
      </c>
      <c r="E22" s="25">
        <f t="shared" si="17"/>
        <v>1.0215238095238095</v>
      </c>
      <c r="F22" s="25">
        <f t="shared" si="17"/>
        <v>1.026904761904762</v>
      </c>
      <c r="G22" s="25">
        <f t="shared" si="17"/>
        <v>1.0322857142857143</v>
      </c>
      <c r="H22" s="25">
        <f t="shared" si="17"/>
        <v>1.0376666666666667</v>
      </c>
      <c r="I22" s="25">
        <f t="shared" si="17"/>
        <v>1.043047619047619</v>
      </c>
      <c r="J22" s="25">
        <f t="shared" si="17"/>
        <v>1.0484285714285715</v>
      </c>
      <c r="K22" s="25">
        <f t="shared" si="9"/>
        <v>1.0538095238095238</v>
      </c>
      <c r="L22" s="25">
        <f t="shared" si="9"/>
        <v>1.0591904761904762</v>
      </c>
      <c r="M22" s="25">
        <f t="shared" si="7"/>
        <v>1.0645714285714285</v>
      </c>
      <c r="N22" s="25">
        <f t="shared" si="10"/>
        <v>1.069952380952381</v>
      </c>
      <c r="O22" s="25">
        <f t="shared" si="10"/>
        <v>1.0753333333333333</v>
      </c>
      <c r="P22" s="25">
        <f t="shared" si="10"/>
        <v>1.0807142857142857</v>
      </c>
      <c r="Q22" s="25">
        <f t="shared" si="10"/>
        <v>1.086095238095238</v>
      </c>
      <c r="R22" s="25">
        <f t="shared" si="10"/>
        <v>1.0914761904761905</v>
      </c>
      <c r="S22" s="25">
        <f t="shared" si="10"/>
        <v>1.096857142857143</v>
      </c>
      <c r="T22" s="25">
        <f t="shared" si="10"/>
        <v>1.1022380952380952</v>
      </c>
      <c r="U22" s="25">
        <f t="shared" si="10"/>
        <v>1.1076190476190475</v>
      </c>
      <c r="V22" s="25">
        <f t="shared" si="10"/>
        <v>1.113</v>
      </c>
      <c r="W22" s="25">
        <f t="shared" si="10"/>
        <v>1.1183809523809525</v>
      </c>
      <c r="X22" s="25">
        <f t="shared" si="11"/>
        <v>1.1237619047619047</v>
      </c>
      <c r="Y22" s="25">
        <f t="shared" si="11"/>
        <v>1.1291428571428572</v>
      </c>
      <c r="Z22" s="25">
        <f t="shared" si="11"/>
        <v>1.1345238095238095</v>
      </c>
      <c r="AA22" s="25">
        <f t="shared" si="11"/>
        <v>1.139904761904762</v>
      </c>
      <c r="AB22" s="25">
        <f t="shared" si="11"/>
        <v>1.1452857142857142</v>
      </c>
      <c r="AC22" s="25">
        <f t="shared" si="11"/>
        <v>1.1506666666666667</v>
      </c>
      <c r="AD22" s="25">
        <f t="shared" si="11"/>
        <v>1.156047619047619</v>
      </c>
      <c r="AE22" s="25">
        <f t="shared" si="11"/>
        <v>1.1614285714285715</v>
      </c>
      <c r="AF22" s="25">
        <f t="shared" si="11"/>
        <v>1.1668095238095237</v>
      </c>
      <c r="AG22" s="25">
        <f t="shared" si="11"/>
        <v>1.1721904761904762</v>
      </c>
      <c r="AH22" s="25">
        <f t="shared" si="12"/>
        <v>1.1775714285714285</v>
      </c>
      <c r="AI22" s="25">
        <f t="shared" si="12"/>
        <v>1.182952380952381</v>
      </c>
      <c r="AJ22" s="25">
        <f t="shared" si="12"/>
        <v>1.1883333333333332</v>
      </c>
      <c r="AK22" s="25">
        <f t="shared" si="12"/>
        <v>1.1937142857142857</v>
      </c>
      <c r="AL22" s="25">
        <f t="shared" si="12"/>
        <v>1.199095238095238</v>
      </c>
      <c r="AM22" s="25">
        <f t="shared" si="12"/>
        <v>1.2044761904761905</v>
      </c>
      <c r="AN22" s="25">
        <f t="shared" si="12"/>
        <v>1.209857142857143</v>
      </c>
      <c r="AO22" s="25">
        <f t="shared" si="12"/>
        <v>1.2152380952380952</v>
      </c>
      <c r="AP22" s="25">
        <f t="shared" si="12"/>
        <v>1.2206190476190475</v>
      </c>
      <c r="AQ22" s="25">
        <f t="shared" si="12"/>
        <v>1.226</v>
      </c>
      <c r="AR22" s="25">
        <f t="shared" si="13"/>
        <v>1.2313809523809525</v>
      </c>
      <c r="AS22" s="25">
        <f t="shared" si="13"/>
        <v>1.2367619047619047</v>
      </c>
      <c r="AT22" s="25">
        <f t="shared" si="13"/>
        <v>1.2421428571428572</v>
      </c>
      <c r="AU22" s="25">
        <f t="shared" si="13"/>
        <v>1.2475238095238095</v>
      </c>
      <c r="AV22" s="25">
        <f t="shared" si="13"/>
        <v>1.252904761904762</v>
      </c>
      <c r="AW22" s="25">
        <f t="shared" si="13"/>
        <v>1.2582857142857142</v>
      </c>
      <c r="AX22" s="25">
        <f t="shared" si="13"/>
        <v>1.2636666666666667</v>
      </c>
      <c r="AY22" s="25">
        <f t="shared" si="13"/>
        <v>1.269047619047619</v>
      </c>
      <c r="AZ22" s="25">
        <f t="shared" si="13"/>
        <v>1.2744285714285715</v>
      </c>
      <c r="BA22" s="25">
        <f t="shared" si="13"/>
        <v>1.279809523809524</v>
      </c>
      <c r="BB22" s="25">
        <f t="shared" si="14"/>
        <v>1.2851904761904762</v>
      </c>
      <c r="BC22" s="25">
        <f t="shared" si="14"/>
        <v>1.2905714285714285</v>
      </c>
      <c r="BD22" s="25">
        <f t="shared" si="14"/>
        <v>1.295952380952381</v>
      </c>
      <c r="BE22" s="25">
        <f t="shared" si="14"/>
        <v>1.3013333333333335</v>
      </c>
      <c r="BF22" s="25">
        <f t="shared" si="14"/>
        <v>1.3067142857142857</v>
      </c>
      <c r="BG22" s="25">
        <f t="shared" si="14"/>
        <v>1.312095238095238</v>
      </c>
      <c r="BH22" s="25">
        <f t="shared" si="14"/>
        <v>1.3174761904761905</v>
      </c>
      <c r="BI22" s="25">
        <f t="shared" si="14"/>
        <v>1.322857142857143</v>
      </c>
      <c r="BJ22" s="25">
        <f t="shared" si="14"/>
        <v>1.3282380952380952</v>
      </c>
      <c r="BK22" s="25">
        <f t="shared" si="14"/>
        <v>1.3336190476190477</v>
      </c>
      <c r="BL22" s="25">
        <f t="shared" si="15"/>
        <v>1.339</v>
      </c>
      <c r="BM22" s="25">
        <f t="shared" si="15"/>
        <v>1.3443809523809525</v>
      </c>
      <c r="BN22" s="25">
        <f t="shared" si="15"/>
        <v>1.3497619047619047</v>
      </c>
      <c r="BO22" s="25">
        <f t="shared" si="15"/>
        <v>1.3551428571428572</v>
      </c>
      <c r="BP22" s="25">
        <f t="shared" si="15"/>
        <v>1.3605238095238095</v>
      </c>
      <c r="BQ22" s="25">
        <f t="shared" si="15"/>
        <v>1.365904761904762</v>
      </c>
      <c r="BR22" s="25">
        <f t="shared" si="15"/>
        <v>1.3712857142857142</v>
      </c>
      <c r="BS22" s="25">
        <f t="shared" si="15"/>
        <v>1.3766666666666667</v>
      </c>
      <c r="BT22" s="25">
        <f t="shared" si="15"/>
        <v>1.382047619047619</v>
      </c>
      <c r="BU22" s="25">
        <f t="shared" si="15"/>
        <v>1.3874285714285715</v>
      </c>
      <c r="BV22" s="25">
        <f t="shared" si="15"/>
        <v>1.3928095238095237</v>
      </c>
      <c r="BW22" s="25">
        <f t="shared" si="18"/>
        <v>1.3981904761904762</v>
      </c>
      <c r="BX22" s="25">
        <f t="shared" si="18"/>
        <v>1.4035714285714285</v>
      </c>
      <c r="BY22" s="25">
        <f t="shared" si="18"/>
        <v>1.408952380952381</v>
      </c>
      <c r="BZ22" s="25">
        <f t="shared" si="18"/>
        <v>1.4143333333333334</v>
      </c>
      <c r="CA22" s="25">
        <f t="shared" si="18"/>
        <v>1.4197142857142857</v>
      </c>
      <c r="CB22" s="25">
        <f t="shared" si="18"/>
        <v>1.4250952380952382</v>
      </c>
      <c r="CC22" s="25">
        <f t="shared" si="18"/>
        <v>1.4304761904761905</v>
      </c>
      <c r="CD22" s="25">
        <f t="shared" si="18"/>
        <v>1.4358571428571429</v>
      </c>
      <c r="CE22" s="25">
        <f t="shared" si="18"/>
        <v>1.4412380952380952</v>
      </c>
      <c r="CF22" s="25">
        <f t="shared" si="18"/>
        <v>1.4466190476190475</v>
      </c>
      <c r="CG22" s="25">
        <f t="shared" si="18"/>
        <v>1.452</v>
      </c>
      <c r="CH22" s="25">
        <f t="shared" si="18"/>
        <v>1.4573809523809524</v>
      </c>
      <c r="CI22" s="25">
        <f t="shared" si="16"/>
        <v>1.4627619047619047</v>
      </c>
      <c r="CJ22" s="25">
        <f t="shared" si="16"/>
        <v>1.4681428571428572</v>
      </c>
      <c r="CK22" s="25">
        <f t="shared" si="16"/>
        <v>1.4735238095238095</v>
      </c>
      <c r="CL22" s="25">
        <f t="shared" si="16"/>
        <v>1.4789047619047619</v>
      </c>
      <c r="CM22" s="25">
        <f t="shared" si="16"/>
        <v>1.4842857142857142</v>
      </c>
      <c r="CN22" s="25">
        <f t="shared" si="16"/>
        <v>1.4896666666666667</v>
      </c>
      <c r="CO22" s="25">
        <f t="shared" si="16"/>
        <v>1.4950476190476192</v>
      </c>
      <c r="CP22" s="25">
        <f t="shared" si="16"/>
        <v>1.5004285714285714</v>
      </c>
      <c r="CQ22" s="25">
        <f t="shared" si="16"/>
        <v>1.5058095238095239</v>
      </c>
      <c r="CR22" s="25">
        <f t="shared" si="16"/>
        <v>1.5111904761904762</v>
      </c>
      <c r="CS22" s="25">
        <f t="shared" si="16"/>
        <v>1.5165714285714285</v>
      </c>
      <c r="CT22" s="25">
        <f t="shared" si="16"/>
        <v>1.5219523809523809</v>
      </c>
      <c r="CU22" s="25">
        <f t="shared" si="16"/>
        <v>1.5273333333333334</v>
      </c>
      <c r="CV22" s="25">
        <f t="shared" si="16"/>
        <v>1.5327142857142857</v>
      </c>
      <c r="CW22" s="25">
        <f t="shared" si="16"/>
        <v>1.538095238095238</v>
      </c>
    </row>
    <row r="23" spans="1:101">
      <c r="A23" s="31">
        <v>2880</v>
      </c>
      <c r="B23" s="25">
        <f t="shared" si="17"/>
        <v>1.0034285714285713</v>
      </c>
      <c r="C23" s="25">
        <f t="shared" si="17"/>
        <v>1.0068571428571429</v>
      </c>
      <c r="D23" s="25">
        <f t="shared" si="17"/>
        <v>1.0102857142857142</v>
      </c>
      <c r="E23" s="25">
        <f t="shared" si="17"/>
        <v>1.0137142857142858</v>
      </c>
      <c r="F23" s="25">
        <f t="shared" si="17"/>
        <v>1.0171428571428571</v>
      </c>
      <c r="G23" s="25">
        <f t="shared" si="17"/>
        <v>1.0205714285714285</v>
      </c>
      <c r="H23" s="25">
        <f t="shared" si="17"/>
        <v>1.024</v>
      </c>
      <c r="I23" s="25">
        <f t="shared" si="17"/>
        <v>1.0274285714285714</v>
      </c>
      <c r="J23" s="25">
        <f t="shared" si="17"/>
        <v>1.0308571428571429</v>
      </c>
      <c r="K23" s="25">
        <f t="shared" si="9"/>
        <v>1.0342857142857143</v>
      </c>
      <c r="L23" s="25">
        <f t="shared" si="9"/>
        <v>1.0377142857142858</v>
      </c>
      <c r="M23" s="25">
        <f t="shared" si="7"/>
        <v>1.0411428571428571</v>
      </c>
      <c r="N23" s="25">
        <f t="shared" si="10"/>
        <v>1.0445714285714285</v>
      </c>
      <c r="O23" s="25">
        <f t="shared" si="10"/>
        <v>1.048</v>
      </c>
      <c r="P23" s="25">
        <f t="shared" si="10"/>
        <v>1.0514285714285714</v>
      </c>
      <c r="Q23" s="25">
        <f t="shared" si="10"/>
        <v>1.0548571428571429</v>
      </c>
      <c r="R23" s="25">
        <f t="shared" si="10"/>
        <v>1.0582857142857143</v>
      </c>
      <c r="S23" s="25">
        <f t="shared" si="10"/>
        <v>1.0617142857142856</v>
      </c>
      <c r="T23" s="25">
        <f t="shared" si="10"/>
        <v>1.0651428571428572</v>
      </c>
      <c r="U23" s="25">
        <f t="shared" si="10"/>
        <v>1.0685714285714285</v>
      </c>
      <c r="V23" s="25">
        <f t="shared" si="10"/>
        <v>1.0720000000000001</v>
      </c>
      <c r="W23" s="25">
        <f t="shared" si="10"/>
        <v>1.0754285714285714</v>
      </c>
      <c r="X23" s="25">
        <f t="shared" si="11"/>
        <v>1.0788571428571427</v>
      </c>
      <c r="Y23" s="25">
        <f t="shared" si="11"/>
        <v>1.0822857142857143</v>
      </c>
      <c r="Z23" s="25">
        <f t="shared" si="11"/>
        <v>1.0857142857142856</v>
      </c>
      <c r="AA23" s="25">
        <f t="shared" si="11"/>
        <v>1.0891428571428572</v>
      </c>
      <c r="AB23" s="25">
        <f t="shared" si="11"/>
        <v>1.0925714285714285</v>
      </c>
      <c r="AC23" s="25">
        <f t="shared" si="11"/>
        <v>1.0960000000000001</v>
      </c>
      <c r="AD23" s="25">
        <f t="shared" si="11"/>
        <v>1.0994285714285714</v>
      </c>
      <c r="AE23" s="25">
        <f t="shared" si="11"/>
        <v>1.1028571428571428</v>
      </c>
      <c r="AF23" s="25">
        <f t="shared" si="11"/>
        <v>1.1062857142857143</v>
      </c>
      <c r="AG23" s="25">
        <f t="shared" si="11"/>
        <v>1.1097142857142857</v>
      </c>
      <c r="AH23" s="25">
        <f t="shared" si="12"/>
        <v>1.1131428571428572</v>
      </c>
      <c r="AI23" s="25">
        <f t="shared" si="12"/>
        <v>1.1165714285714285</v>
      </c>
      <c r="AJ23" s="25">
        <f t="shared" si="12"/>
        <v>1.1199999999999999</v>
      </c>
      <c r="AK23" s="25">
        <f t="shared" si="12"/>
        <v>1.1234285714285714</v>
      </c>
      <c r="AL23" s="25">
        <f t="shared" si="12"/>
        <v>1.1268571428571428</v>
      </c>
      <c r="AM23" s="25">
        <f t="shared" si="12"/>
        <v>1.1302857142857143</v>
      </c>
      <c r="AN23" s="25">
        <f t="shared" si="12"/>
        <v>1.1337142857142857</v>
      </c>
      <c r="AO23" s="25">
        <f t="shared" si="12"/>
        <v>1.1371428571428572</v>
      </c>
      <c r="AP23" s="25">
        <f t="shared" si="12"/>
        <v>1.1405714285714286</v>
      </c>
      <c r="AQ23" s="25">
        <f t="shared" si="12"/>
        <v>1.1439999999999999</v>
      </c>
      <c r="AR23" s="25">
        <f t="shared" si="13"/>
        <v>1.1474285714285715</v>
      </c>
      <c r="AS23" s="25">
        <f t="shared" si="13"/>
        <v>1.1508571428571428</v>
      </c>
      <c r="AT23" s="25">
        <f t="shared" si="13"/>
        <v>1.1542857142857144</v>
      </c>
      <c r="AU23" s="25">
        <f t="shared" si="13"/>
        <v>1.1577142857142857</v>
      </c>
      <c r="AV23" s="25">
        <f t="shared" si="13"/>
        <v>1.161142857142857</v>
      </c>
      <c r="AW23" s="25">
        <f t="shared" si="13"/>
        <v>1.1645714285714286</v>
      </c>
      <c r="AX23" s="25">
        <f t="shared" si="13"/>
        <v>1.1679999999999999</v>
      </c>
      <c r="AY23" s="25">
        <f t="shared" si="13"/>
        <v>1.1714285714285715</v>
      </c>
      <c r="AZ23" s="25">
        <f t="shared" si="13"/>
        <v>1.1748571428571428</v>
      </c>
      <c r="BA23" s="25">
        <f t="shared" si="13"/>
        <v>1.1782857142857144</v>
      </c>
      <c r="BB23" s="25">
        <f t="shared" si="14"/>
        <v>1.1817142857142857</v>
      </c>
      <c r="BC23" s="25">
        <f t="shared" si="14"/>
        <v>1.1851428571428571</v>
      </c>
      <c r="BD23" s="25">
        <f t="shared" si="14"/>
        <v>1.1885714285714286</v>
      </c>
      <c r="BE23" s="25">
        <f t="shared" si="14"/>
        <v>1.1919999999999999</v>
      </c>
      <c r="BF23" s="25">
        <f t="shared" si="14"/>
        <v>1.1954285714285715</v>
      </c>
      <c r="BG23" s="25">
        <f t="shared" si="14"/>
        <v>1.1988571428571428</v>
      </c>
      <c r="BH23" s="25">
        <f t="shared" si="14"/>
        <v>1.2022857142857142</v>
      </c>
      <c r="BI23" s="25">
        <f t="shared" si="14"/>
        <v>1.2057142857142857</v>
      </c>
      <c r="BJ23" s="25">
        <f t="shared" si="14"/>
        <v>1.2091428571428571</v>
      </c>
      <c r="BK23" s="25">
        <f t="shared" si="14"/>
        <v>1.2125714285714286</v>
      </c>
      <c r="BL23" s="25">
        <f t="shared" si="15"/>
        <v>1.216</v>
      </c>
      <c r="BM23" s="25">
        <f t="shared" si="15"/>
        <v>1.2194285714285715</v>
      </c>
      <c r="BN23" s="25">
        <f t="shared" si="15"/>
        <v>1.2228571428571429</v>
      </c>
      <c r="BO23" s="25">
        <f t="shared" si="15"/>
        <v>1.2262857142857144</v>
      </c>
      <c r="BP23" s="25">
        <f t="shared" si="15"/>
        <v>1.2297142857142858</v>
      </c>
      <c r="BQ23" s="25">
        <f t="shared" si="15"/>
        <v>1.2331428571428571</v>
      </c>
      <c r="BR23" s="25">
        <f t="shared" si="15"/>
        <v>1.2365714285714287</v>
      </c>
      <c r="BS23" s="25">
        <f t="shared" si="15"/>
        <v>1.24</v>
      </c>
      <c r="BT23" s="25">
        <f t="shared" si="15"/>
        <v>1.2434285714285713</v>
      </c>
      <c r="BU23" s="25">
        <f t="shared" si="15"/>
        <v>1.2468571428571429</v>
      </c>
      <c r="BV23" s="25">
        <f t="shared" si="15"/>
        <v>1.2502857142857142</v>
      </c>
      <c r="BW23" s="25">
        <f t="shared" si="18"/>
        <v>1.2537142857142856</v>
      </c>
      <c r="BX23" s="25">
        <f t="shared" si="18"/>
        <v>1.2571428571428571</v>
      </c>
      <c r="BY23" s="25">
        <f t="shared" si="18"/>
        <v>1.2605714285714287</v>
      </c>
      <c r="BZ23" s="25">
        <f t="shared" si="18"/>
        <v>1.264</v>
      </c>
      <c r="CA23" s="25">
        <f t="shared" si="18"/>
        <v>1.2674285714285713</v>
      </c>
      <c r="CB23" s="25">
        <f t="shared" si="18"/>
        <v>1.2708571428571429</v>
      </c>
      <c r="CC23" s="25">
        <f t="shared" si="18"/>
        <v>1.2742857142857142</v>
      </c>
      <c r="CD23" s="25">
        <f t="shared" si="18"/>
        <v>1.2777142857142858</v>
      </c>
      <c r="CE23" s="25">
        <f t="shared" si="18"/>
        <v>1.2811428571428571</v>
      </c>
      <c r="CF23" s="25">
        <f t="shared" si="18"/>
        <v>1.2845714285714287</v>
      </c>
      <c r="CG23" s="25">
        <f t="shared" si="18"/>
        <v>1.288</v>
      </c>
      <c r="CH23" s="25">
        <f t="shared" si="18"/>
        <v>1.2914285714285714</v>
      </c>
      <c r="CI23" s="25">
        <f t="shared" si="16"/>
        <v>1.2948571428571429</v>
      </c>
      <c r="CJ23" s="25">
        <f t="shared" si="16"/>
        <v>1.2982857142857143</v>
      </c>
      <c r="CK23" s="25">
        <f t="shared" si="16"/>
        <v>1.3017142857142856</v>
      </c>
      <c r="CL23" s="25">
        <f t="shared" si="16"/>
        <v>1.3051428571428572</v>
      </c>
      <c r="CM23" s="25">
        <f t="shared" si="16"/>
        <v>1.3085714285714285</v>
      </c>
      <c r="CN23" s="25">
        <f t="shared" si="16"/>
        <v>1.3120000000000001</v>
      </c>
      <c r="CO23" s="25">
        <f t="shared" si="16"/>
        <v>1.3154285714285714</v>
      </c>
      <c r="CP23" s="25">
        <f t="shared" si="16"/>
        <v>1.318857142857143</v>
      </c>
      <c r="CQ23" s="25">
        <f t="shared" si="16"/>
        <v>1.3222857142857143</v>
      </c>
      <c r="CR23" s="25">
        <f t="shared" si="16"/>
        <v>1.3257142857142856</v>
      </c>
      <c r="CS23" s="25">
        <f t="shared" si="16"/>
        <v>1.3291428571428572</v>
      </c>
      <c r="CT23" s="25">
        <f t="shared" si="16"/>
        <v>1.3325714285714285</v>
      </c>
      <c r="CU23" s="25">
        <f t="shared" si="16"/>
        <v>1.3360000000000001</v>
      </c>
      <c r="CV23" s="25">
        <f t="shared" si="16"/>
        <v>1.3394285714285714</v>
      </c>
      <c r="CW23" s="25">
        <f t="shared" si="16"/>
        <v>1.342857142857143</v>
      </c>
    </row>
    <row r="24" spans="1:101">
      <c r="A24" s="31">
        <v>3180</v>
      </c>
      <c r="B24" s="25">
        <f t="shared" si="17"/>
        <v>1.0037857142857143</v>
      </c>
      <c r="C24" s="25">
        <f t="shared" si="17"/>
        <v>1.0075714285714286</v>
      </c>
      <c r="D24" s="25">
        <f t="shared" si="17"/>
        <v>1.0113571428571428</v>
      </c>
      <c r="E24" s="25">
        <f t="shared" si="17"/>
        <v>1.0151428571428571</v>
      </c>
      <c r="F24" s="25">
        <f t="shared" si="17"/>
        <v>1.0189285714285714</v>
      </c>
      <c r="G24" s="25">
        <f t="shared" si="17"/>
        <v>1.0227142857142857</v>
      </c>
      <c r="H24" s="25">
        <f t="shared" si="17"/>
        <v>1.0265</v>
      </c>
      <c r="I24" s="25">
        <f t="shared" si="17"/>
        <v>1.0302857142857142</v>
      </c>
      <c r="J24" s="25">
        <f t="shared" si="17"/>
        <v>1.0340714285714285</v>
      </c>
      <c r="K24" s="25">
        <f t="shared" si="9"/>
        <v>1.0378571428571428</v>
      </c>
      <c r="L24" s="25">
        <f t="shared" si="9"/>
        <v>1.0416428571428571</v>
      </c>
      <c r="M24" s="25">
        <f t="shared" si="7"/>
        <v>1.0454285714285714</v>
      </c>
      <c r="N24" s="25">
        <f t="shared" si="10"/>
        <v>1.0492142857142857</v>
      </c>
      <c r="O24" s="25">
        <f t="shared" si="10"/>
        <v>1.0529999999999999</v>
      </c>
      <c r="P24" s="25">
        <f t="shared" si="10"/>
        <v>1.0567857142857142</v>
      </c>
      <c r="Q24" s="25">
        <f t="shared" si="10"/>
        <v>1.0605714285714285</v>
      </c>
      <c r="R24" s="25">
        <f t="shared" si="10"/>
        <v>1.0643571428571428</v>
      </c>
      <c r="S24" s="25">
        <f t="shared" si="10"/>
        <v>1.0681428571428571</v>
      </c>
      <c r="T24" s="25">
        <f t="shared" si="10"/>
        <v>1.0719285714285713</v>
      </c>
      <c r="U24" s="25">
        <f t="shared" si="10"/>
        <v>1.0757142857142856</v>
      </c>
      <c r="V24" s="25">
        <f t="shared" si="10"/>
        <v>1.0794999999999999</v>
      </c>
      <c r="W24" s="25">
        <f t="shared" si="10"/>
        <v>1.0832857142857142</v>
      </c>
      <c r="X24" s="25">
        <f t="shared" si="11"/>
        <v>1.0870714285714285</v>
      </c>
      <c r="Y24" s="25">
        <f t="shared" si="11"/>
        <v>1.0908571428571427</v>
      </c>
      <c r="Z24" s="25">
        <f t="shared" si="11"/>
        <v>1.094642857142857</v>
      </c>
      <c r="AA24" s="25">
        <f t="shared" si="11"/>
        <v>1.0984285714285715</v>
      </c>
      <c r="AB24" s="25">
        <f t="shared" si="11"/>
        <v>1.1022142857142858</v>
      </c>
      <c r="AC24" s="25">
        <f t="shared" si="11"/>
        <v>1.1060000000000001</v>
      </c>
      <c r="AD24" s="25">
        <f t="shared" si="11"/>
        <v>1.1097857142857144</v>
      </c>
      <c r="AE24" s="25">
        <f t="shared" si="11"/>
        <v>1.1135714285714287</v>
      </c>
      <c r="AF24" s="25">
        <f t="shared" si="11"/>
        <v>1.1173571428571429</v>
      </c>
      <c r="AG24" s="25">
        <f t="shared" si="11"/>
        <v>1.1211428571428572</v>
      </c>
      <c r="AH24" s="25">
        <f t="shared" si="12"/>
        <v>1.1249285714285715</v>
      </c>
      <c r="AI24" s="25">
        <f t="shared" si="12"/>
        <v>1.1287142857142858</v>
      </c>
      <c r="AJ24" s="25">
        <f t="shared" si="12"/>
        <v>1.1325000000000001</v>
      </c>
      <c r="AK24" s="25">
        <f t="shared" si="12"/>
        <v>1.1362857142857143</v>
      </c>
      <c r="AL24" s="25">
        <f t="shared" si="12"/>
        <v>1.1400714285714286</v>
      </c>
      <c r="AM24" s="25">
        <f t="shared" si="12"/>
        <v>1.1438571428571429</v>
      </c>
      <c r="AN24" s="25">
        <f t="shared" si="12"/>
        <v>1.1476428571428572</v>
      </c>
      <c r="AO24" s="25">
        <f t="shared" si="12"/>
        <v>1.1514285714285715</v>
      </c>
      <c r="AP24" s="25">
        <f t="shared" si="12"/>
        <v>1.1552142857142857</v>
      </c>
      <c r="AQ24" s="25">
        <f t="shared" si="12"/>
        <v>1.159</v>
      </c>
      <c r="AR24" s="25">
        <f t="shared" si="13"/>
        <v>1.1627857142857143</v>
      </c>
      <c r="AS24" s="25">
        <f t="shared" si="13"/>
        <v>1.1665714285714286</v>
      </c>
      <c r="AT24" s="25">
        <f t="shared" si="13"/>
        <v>1.1703571428571429</v>
      </c>
      <c r="AU24" s="25">
        <f t="shared" si="13"/>
        <v>1.1741428571428572</v>
      </c>
      <c r="AV24" s="25">
        <f t="shared" si="13"/>
        <v>1.1779285714285714</v>
      </c>
      <c r="AW24" s="25">
        <f t="shared" si="13"/>
        <v>1.1817142857142857</v>
      </c>
      <c r="AX24" s="25">
        <f t="shared" si="13"/>
        <v>1.1855</v>
      </c>
      <c r="AY24" s="25">
        <f t="shared" si="13"/>
        <v>1.1892857142857143</v>
      </c>
      <c r="AZ24" s="25">
        <f t="shared" si="13"/>
        <v>1.1930714285714286</v>
      </c>
      <c r="BA24" s="25">
        <f t="shared" si="13"/>
        <v>1.1968571428571428</v>
      </c>
      <c r="BB24" s="25">
        <f t="shared" si="14"/>
        <v>1.2006428571428571</v>
      </c>
      <c r="BC24" s="25">
        <f t="shared" si="14"/>
        <v>1.2044285714285714</v>
      </c>
      <c r="BD24" s="25">
        <f t="shared" si="14"/>
        <v>1.2082142857142857</v>
      </c>
      <c r="BE24" s="25">
        <f t="shared" si="14"/>
        <v>1.212</v>
      </c>
      <c r="BF24" s="25">
        <f t="shared" si="14"/>
        <v>1.2157857142857142</v>
      </c>
      <c r="BG24" s="25">
        <f t="shared" si="14"/>
        <v>1.2195714285714285</v>
      </c>
      <c r="BH24" s="25">
        <f t="shared" si="14"/>
        <v>1.2233571428571428</v>
      </c>
      <c r="BI24" s="25">
        <f t="shared" si="14"/>
        <v>1.2271428571428571</v>
      </c>
      <c r="BJ24" s="25">
        <f t="shared" si="14"/>
        <v>1.2309285714285714</v>
      </c>
      <c r="BK24" s="25">
        <f t="shared" si="14"/>
        <v>1.2347142857142857</v>
      </c>
      <c r="BL24" s="25">
        <f t="shared" si="15"/>
        <v>1.2384999999999999</v>
      </c>
      <c r="BM24" s="25">
        <f t="shared" si="15"/>
        <v>1.2422857142857142</v>
      </c>
      <c r="BN24" s="25">
        <f t="shared" si="15"/>
        <v>1.2460714285714285</v>
      </c>
      <c r="BO24" s="25">
        <f t="shared" si="15"/>
        <v>1.249857142857143</v>
      </c>
      <c r="BP24" s="25">
        <f t="shared" si="15"/>
        <v>1.2536428571428571</v>
      </c>
      <c r="BQ24" s="25">
        <f t="shared" si="15"/>
        <v>1.2574285714285716</v>
      </c>
      <c r="BR24" s="25">
        <f t="shared" si="15"/>
        <v>1.2612142857142856</v>
      </c>
      <c r="BS24" s="25">
        <f t="shared" si="15"/>
        <v>1.2650000000000001</v>
      </c>
      <c r="BT24" s="25">
        <f t="shared" si="15"/>
        <v>1.2687857142857142</v>
      </c>
      <c r="BU24" s="25">
        <f t="shared" si="15"/>
        <v>1.2725714285714287</v>
      </c>
      <c r="BV24" s="25">
        <f t="shared" si="15"/>
        <v>1.276357142857143</v>
      </c>
      <c r="BW24" s="25">
        <f t="shared" si="18"/>
        <v>1.2801428571428572</v>
      </c>
      <c r="BX24" s="25">
        <f t="shared" si="18"/>
        <v>1.2839285714285715</v>
      </c>
      <c r="BY24" s="25">
        <f t="shared" si="18"/>
        <v>1.2877142857142858</v>
      </c>
      <c r="BZ24" s="25">
        <f t="shared" si="18"/>
        <v>1.2915000000000001</v>
      </c>
      <c r="CA24" s="25">
        <f t="shared" si="18"/>
        <v>1.2952857142857144</v>
      </c>
      <c r="CB24" s="25">
        <f t="shared" si="18"/>
        <v>1.2990714285714287</v>
      </c>
      <c r="CC24" s="25">
        <f t="shared" si="18"/>
        <v>1.3028571428571429</v>
      </c>
      <c r="CD24" s="25">
        <f t="shared" si="18"/>
        <v>1.3066428571428572</v>
      </c>
      <c r="CE24" s="25">
        <f t="shared" si="18"/>
        <v>1.3104285714285715</v>
      </c>
      <c r="CF24" s="25">
        <f t="shared" si="18"/>
        <v>1.3142142857142858</v>
      </c>
      <c r="CG24" s="25">
        <f t="shared" si="18"/>
        <v>1.3180000000000001</v>
      </c>
      <c r="CH24" s="25">
        <f t="shared" si="18"/>
        <v>1.3217857142857143</v>
      </c>
      <c r="CI24" s="25">
        <f t="shared" si="16"/>
        <v>1.3255714285714286</v>
      </c>
      <c r="CJ24" s="25">
        <f t="shared" si="16"/>
        <v>1.3293571428571429</v>
      </c>
      <c r="CK24" s="25">
        <f t="shared" si="16"/>
        <v>1.3331428571428572</v>
      </c>
      <c r="CL24" s="25">
        <f t="shared" si="16"/>
        <v>1.3369285714285715</v>
      </c>
      <c r="CM24" s="25">
        <f t="shared" si="16"/>
        <v>1.3407142857142857</v>
      </c>
      <c r="CN24" s="25">
        <f t="shared" si="16"/>
        <v>1.3445</v>
      </c>
      <c r="CO24" s="25">
        <f t="shared" si="16"/>
        <v>1.3482857142857143</v>
      </c>
      <c r="CP24" s="25">
        <f t="shared" si="16"/>
        <v>1.3520714285714286</v>
      </c>
      <c r="CQ24" s="25">
        <f t="shared" si="16"/>
        <v>1.3558571428571429</v>
      </c>
      <c r="CR24" s="25">
        <f t="shared" si="16"/>
        <v>1.3596428571428572</v>
      </c>
      <c r="CS24" s="25">
        <f t="shared" si="16"/>
        <v>1.3634285714285714</v>
      </c>
      <c r="CT24" s="25">
        <f t="shared" si="16"/>
        <v>1.3672142857142857</v>
      </c>
      <c r="CU24" s="25">
        <f t="shared" si="16"/>
        <v>1.371</v>
      </c>
      <c r="CV24" s="25">
        <f t="shared" si="16"/>
        <v>1.3747857142857143</v>
      </c>
      <c r="CW24" s="25">
        <f t="shared" si="16"/>
        <v>1.3785714285714286</v>
      </c>
    </row>
    <row r="25" spans="1:101">
      <c r="A25" s="31">
        <v>9540</v>
      </c>
      <c r="B25" s="25">
        <f t="shared" si="17"/>
        <v>1.0113571428571428</v>
      </c>
      <c r="C25" s="25">
        <f t="shared" si="17"/>
        <v>1.0227142857142857</v>
      </c>
      <c r="D25" s="25">
        <f t="shared" si="17"/>
        <v>1.0340714285714285</v>
      </c>
      <c r="E25" s="25">
        <f t="shared" si="17"/>
        <v>1.0454285714285714</v>
      </c>
      <c r="F25" s="25">
        <f t="shared" si="17"/>
        <v>1.0567857142857142</v>
      </c>
      <c r="G25" s="25">
        <f t="shared" si="17"/>
        <v>1.0681428571428571</v>
      </c>
      <c r="H25" s="25">
        <f t="shared" si="17"/>
        <v>1.0794999999999999</v>
      </c>
      <c r="I25" s="25">
        <f t="shared" si="17"/>
        <v>1.0908571428571427</v>
      </c>
      <c r="J25" s="25">
        <f t="shared" si="17"/>
        <v>1.1022142857142858</v>
      </c>
      <c r="K25" s="25">
        <f t="shared" si="9"/>
        <v>1.1135714285714287</v>
      </c>
      <c r="L25" s="25">
        <f t="shared" si="9"/>
        <v>1.1249285714285715</v>
      </c>
      <c r="M25" s="25">
        <f t="shared" si="7"/>
        <v>1.1362857142857143</v>
      </c>
      <c r="N25" s="25">
        <f t="shared" ref="N25:W33" si="19">(1+N$6*$A25/$B$1)</f>
        <v>1.1476428571428572</v>
      </c>
      <c r="O25" s="25">
        <f t="shared" si="19"/>
        <v>1.159</v>
      </c>
      <c r="P25" s="25">
        <f t="shared" si="19"/>
        <v>1.1703571428571429</v>
      </c>
      <c r="Q25" s="25">
        <f t="shared" si="19"/>
        <v>1.1817142857142857</v>
      </c>
      <c r="R25" s="25">
        <f t="shared" si="19"/>
        <v>1.1930714285714286</v>
      </c>
      <c r="S25" s="25">
        <f t="shared" si="19"/>
        <v>1.2044285714285714</v>
      </c>
      <c r="T25" s="25">
        <f t="shared" si="19"/>
        <v>1.2157857142857142</v>
      </c>
      <c r="U25" s="25">
        <f t="shared" si="19"/>
        <v>1.2271428571428571</v>
      </c>
      <c r="V25" s="25">
        <f t="shared" si="19"/>
        <v>1.2384999999999999</v>
      </c>
      <c r="W25" s="25">
        <f t="shared" si="19"/>
        <v>1.249857142857143</v>
      </c>
      <c r="X25" s="25">
        <f t="shared" ref="X25:AG33" si="20">(1+X$6*$A25/$B$1)</f>
        <v>1.2612142857142858</v>
      </c>
      <c r="Y25" s="25">
        <f t="shared" si="20"/>
        <v>1.2725714285714287</v>
      </c>
      <c r="Z25" s="25">
        <f t="shared" si="20"/>
        <v>1.2839285714285715</v>
      </c>
      <c r="AA25" s="25">
        <f t="shared" si="20"/>
        <v>1.2952857142857144</v>
      </c>
      <c r="AB25" s="25">
        <f t="shared" si="20"/>
        <v>1.3066428571428572</v>
      </c>
      <c r="AC25" s="25">
        <f t="shared" si="20"/>
        <v>1.3180000000000001</v>
      </c>
      <c r="AD25" s="25">
        <f t="shared" si="20"/>
        <v>1.3293571428571429</v>
      </c>
      <c r="AE25" s="25">
        <f t="shared" si="20"/>
        <v>1.3407142857142857</v>
      </c>
      <c r="AF25" s="25">
        <f t="shared" si="20"/>
        <v>1.3520714285714286</v>
      </c>
      <c r="AG25" s="25">
        <f t="shared" si="20"/>
        <v>1.3634285714285714</v>
      </c>
      <c r="AH25" s="25">
        <f t="shared" ref="AH25:AQ33" si="21">(1+AH$6*$A25/$B$1)</f>
        <v>1.3747857142857143</v>
      </c>
      <c r="AI25" s="25">
        <f t="shared" si="21"/>
        <v>1.3861428571428571</v>
      </c>
      <c r="AJ25" s="25">
        <f t="shared" si="21"/>
        <v>1.3975</v>
      </c>
      <c r="AK25" s="25">
        <f t="shared" si="21"/>
        <v>1.4088571428571428</v>
      </c>
      <c r="AL25" s="25">
        <f t="shared" si="21"/>
        <v>1.4202142857142857</v>
      </c>
      <c r="AM25" s="25">
        <f t="shared" si="21"/>
        <v>1.4315714285714285</v>
      </c>
      <c r="AN25" s="25">
        <f t="shared" si="21"/>
        <v>1.4429285714285713</v>
      </c>
      <c r="AO25" s="25">
        <f t="shared" si="21"/>
        <v>1.4542857142857142</v>
      </c>
      <c r="AP25" s="25">
        <f t="shared" si="21"/>
        <v>1.465642857142857</v>
      </c>
      <c r="AQ25" s="25">
        <f t="shared" si="21"/>
        <v>1.4769999999999999</v>
      </c>
      <c r="AR25" s="25">
        <f t="shared" ref="AR25:BA33" si="22">(1+AR$6*$A25/$B$1)</f>
        <v>1.4883571428571427</v>
      </c>
      <c r="AS25" s="25">
        <f t="shared" si="22"/>
        <v>1.4997142857142858</v>
      </c>
      <c r="AT25" s="25">
        <f t="shared" si="22"/>
        <v>1.5110714285714286</v>
      </c>
      <c r="AU25" s="25">
        <f t="shared" si="22"/>
        <v>1.5224285714285715</v>
      </c>
      <c r="AV25" s="25">
        <f t="shared" si="22"/>
        <v>1.5337857142857143</v>
      </c>
      <c r="AW25" s="25">
        <f t="shared" si="22"/>
        <v>1.5451428571428572</v>
      </c>
      <c r="AX25" s="25">
        <f t="shared" si="22"/>
        <v>1.5565</v>
      </c>
      <c r="AY25" s="25">
        <f t="shared" si="22"/>
        <v>1.5678571428571428</v>
      </c>
      <c r="AZ25" s="25">
        <f t="shared" si="22"/>
        <v>1.5792142857142857</v>
      </c>
      <c r="BA25" s="25">
        <f t="shared" si="22"/>
        <v>1.5905714285714287</v>
      </c>
      <c r="BB25" s="25">
        <f t="shared" ref="BB25:BK33" si="23">(1+BB$6*$A25/$B$1)</f>
        <v>1.6019285714285714</v>
      </c>
      <c r="BC25" s="25">
        <f t="shared" si="23"/>
        <v>1.6132857142857144</v>
      </c>
      <c r="BD25" s="25">
        <f t="shared" si="23"/>
        <v>1.6246428571428573</v>
      </c>
      <c r="BE25" s="25">
        <f t="shared" si="23"/>
        <v>1.6360000000000001</v>
      </c>
      <c r="BF25" s="25">
        <f t="shared" si="23"/>
        <v>1.6473571428571427</v>
      </c>
      <c r="BG25" s="25">
        <f t="shared" si="23"/>
        <v>1.6587142857142858</v>
      </c>
      <c r="BH25" s="25">
        <f t="shared" si="23"/>
        <v>1.6700714285714287</v>
      </c>
      <c r="BI25" s="25">
        <f t="shared" si="23"/>
        <v>1.6814285714285715</v>
      </c>
      <c r="BJ25" s="25">
        <f t="shared" si="23"/>
        <v>1.6927857142857143</v>
      </c>
      <c r="BK25" s="25">
        <f t="shared" si="23"/>
        <v>1.7041428571428572</v>
      </c>
      <c r="BL25" s="25">
        <f t="shared" ref="BL25:BV33" si="24">(1+BL$6*$A25/$B$1)</f>
        <v>1.7155</v>
      </c>
      <c r="BM25" s="25">
        <f t="shared" si="24"/>
        <v>1.7268571428571429</v>
      </c>
      <c r="BN25" s="25">
        <f t="shared" si="24"/>
        <v>1.7382142857142857</v>
      </c>
      <c r="BO25" s="25">
        <f t="shared" si="24"/>
        <v>1.7495714285714286</v>
      </c>
      <c r="BP25" s="25">
        <f t="shared" si="24"/>
        <v>1.7609285714285714</v>
      </c>
      <c r="BQ25" s="25">
        <f t="shared" si="24"/>
        <v>1.7722857142857142</v>
      </c>
      <c r="BR25" s="25">
        <f t="shared" si="24"/>
        <v>1.7836428571428571</v>
      </c>
      <c r="BS25" s="25">
        <f t="shared" si="24"/>
        <v>1.7949999999999999</v>
      </c>
      <c r="BT25" s="25">
        <f t="shared" si="24"/>
        <v>1.8063571428571428</v>
      </c>
      <c r="BU25" s="25">
        <f t="shared" si="24"/>
        <v>1.8177142857142856</v>
      </c>
      <c r="BV25" s="25">
        <f t="shared" si="24"/>
        <v>1.8290714285714285</v>
      </c>
      <c r="BW25" s="25">
        <f t="shared" si="18"/>
        <v>1.8404285714285715</v>
      </c>
      <c r="BX25" s="25">
        <f t="shared" si="18"/>
        <v>1.8517857142857141</v>
      </c>
      <c r="BY25" s="25">
        <f t="shared" si="18"/>
        <v>1.863142857142857</v>
      </c>
      <c r="BZ25" s="25">
        <f t="shared" si="18"/>
        <v>1.8745000000000001</v>
      </c>
      <c r="CA25" s="25">
        <f t="shared" si="18"/>
        <v>1.8858571428571427</v>
      </c>
      <c r="CB25" s="25">
        <f t="shared" si="18"/>
        <v>1.8972142857142857</v>
      </c>
      <c r="CC25" s="25">
        <f t="shared" si="18"/>
        <v>1.9085714285714286</v>
      </c>
      <c r="CD25" s="25">
        <f t="shared" si="18"/>
        <v>1.9199285714285717</v>
      </c>
      <c r="CE25" s="25">
        <f t="shared" si="18"/>
        <v>1.9312857142857141</v>
      </c>
      <c r="CF25" s="25">
        <f t="shared" si="18"/>
        <v>1.9426428571428571</v>
      </c>
      <c r="CG25" s="25">
        <f t="shared" si="18"/>
        <v>1.954</v>
      </c>
      <c r="CH25" s="25">
        <f t="shared" si="18"/>
        <v>1.9653571428571428</v>
      </c>
      <c r="CI25" s="25">
        <f t="shared" si="16"/>
        <v>1.9767142857142856</v>
      </c>
      <c r="CJ25" s="25">
        <f t="shared" si="16"/>
        <v>1.9880714285714285</v>
      </c>
      <c r="CK25" s="25">
        <f t="shared" si="16"/>
        <v>1.9994285714285716</v>
      </c>
      <c r="CL25" s="25">
        <f t="shared" si="16"/>
        <v>2.0107857142857144</v>
      </c>
      <c r="CM25" s="25">
        <f t="shared" si="16"/>
        <v>2.0221428571428572</v>
      </c>
      <c r="CN25" s="25">
        <f t="shared" si="16"/>
        <v>2.0335000000000001</v>
      </c>
      <c r="CO25" s="25">
        <f t="shared" si="16"/>
        <v>2.0448571428571429</v>
      </c>
      <c r="CP25" s="25">
        <f t="shared" si="16"/>
        <v>2.0562142857142858</v>
      </c>
      <c r="CQ25" s="25">
        <f t="shared" si="16"/>
        <v>2.0675714285714286</v>
      </c>
      <c r="CR25" s="25">
        <f t="shared" si="16"/>
        <v>2.0789285714285715</v>
      </c>
      <c r="CS25" s="25">
        <f t="shared" si="16"/>
        <v>2.0902857142857143</v>
      </c>
      <c r="CT25" s="25">
        <f t="shared" si="16"/>
        <v>2.1016428571428571</v>
      </c>
      <c r="CU25" s="25">
        <f t="shared" si="16"/>
        <v>2.113</v>
      </c>
      <c r="CV25" s="25">
        <f t="shared" si="16"/>
        <v>2.1243571428571428</v>
      </c>
      <c r="CW25" s="25">
        <f t="shared" si="16"/>
        <v>2.1357142857142857</v>
      </c>
    </row>
    <row r="26" spans="1:101">
      <c r="A26" s="31">
        <v>1920</v>
      </c>
      <c r="B26" s="25">
        <f t="shared" si="17"/>
        <v>1.0022857142857142</v>
      </c>
      <c r="C26" s="25">
        <f t="shared" si="17"/>
        <v>1.0045714285714287</v>
      </c>
      <c r="D26" s="25">
        <f t="shared" si="17"/>
        <v>1.0068571428571429</v>
      </c>
      <c r="E26" s="25">
        <f t="shared" si="17"/>
        <v>1.0091428571428571</v>
      </c>
      <c r="F26" s="25">
        <f t="shared" si="17"/>
        <v>1.0114285714285713</v>
      </c>
      <c r="G26" s="25">
        <f t="shared" si="17"/>
        <v>1.0137142857142858</v>
      </c>
      <c r="H26" s="25">
        <f t="shared" si="17"/>
        <v>1.016</v>
      </c>
      <c r="I26" s="25">
        <f t="shared" si="17"/>
        <v>1.0182857142857142</v>
      </c>
      <c r="J26" s="25">
        <f t="shared" si="17"/>
        <v>1.0205714285714285</v>
      </c>
      <c r="K26" s="25">
        <f t="shared" si="9"/>
        <v>1.0228571428571429</v>
      </c>
      <c r="L26" s="25">
        <f t="shared" si="9"/>
        <v>1.0251428571428571</v>
      </c>
      <c r="M26" s="25">
        <f t="shared" si="7"/>
        <v>1.0274285714285714</v>
      </c>
      <c r="N26" s="25">
        <f t="shared" si="19"/>
        <v>1.0297142857142858</v>
      </c>
      <c r="O26" s="25">
        <f t="shared" si="19"/>
        <v>1.032</v>
      </c>
      <c r="P26" s="25">
        <f t="shared" si="19"/>
        <v>1.0342857142857143</v>
      </c>
      <c r="Q26" s="25">
        <f t="shared" si="19"/>
        <v>1.0365714285714285</v>
      </c>
      <c r="R26" s="25">
        <f t="shared" si="19"/>
        <v>1.0388571428571429</v>
      </c>
      <c r="S26" s="25">
        <f t="shared" si="19"/>
        <v>1.0411428571428571</v>
      </c>
      <c r="T26" s="25">
        <f t="shared" si="19"/>
        <v>1.0434285714285714</v>
      </c>
      <c r="U26" s="25">
        <f t="shared" si="19"/>
        <v>1.0457142857142858</v>
      </c>
      <c r="V26" s="25">
        <f t="shared" si="19"/>
        <v>1.048</v>
      </c>
      <c r="W26" s="25">
        <f t="shared" si="19"/>
        <v>1.0502857142857143</v>
      </c>
      <c r="X26" s="25">
        <f t="shared" si="20"/>
        <v>1.0525714285714285</v>
      </c>
      <c r="Y26" s="25">
        <f t="shared" si="20"/>
        <v>1.0548571428571429</v>
      </c>
      <c r="Z26" s="25">
        <f t="shared" si="20"/>
        <v>1.0571428571428572</v>
      </c>
      <c r="AA26" s="25">
        <f t="shared" si="20"/>
        <v>1.0594285714285714</v>
      </c>
      <c r="AB26" s="25">
        <f t="shared" si="20"/>
        <v>1.0617142857142858</v>
      </c>
      <c r="AC26" s="25">
        <f t="shared" si="20"/>
        <v>1.0640000000000001</v>
      </c>
      <c r="AD26" s="25">
        <f t="shared" si="20"/>
        <v>1.0662857142857143</v>
      </c>
      <c r="AE26" s="25">
        <f t="shared" si="20"/>
        <v>1.0685714285714285</v>
      </c>
      <c r="AF26" s="25">
        <f t="shared" si="20"/>
        <v>1.070857142857143</v>
      </c>
      <c r="AG26" s="25">
        <f t="shared" si="20"/>
        <v>1.0731428571428572</v>
      </c>
      <c r="AH26" s="25">
        <f t="shared" si="21"/>
        <v>1.0754285714285714</v>
      </c>
      <c r="AI26" s="25">
        <f t="shared" si="21"/>
        <v>1.0777142857142856</v>
      </c>
      <c r="AJ26" s="25">
        <f t="shared" si="21"/>
        <v>1.08</v>
      </c>
      <c r="AK26" s="25">
        <f t="shared" si="21"/>
        <v>1.0822857142857143</v>
      </c>
      <c r="AL26" s="25">
        <f t="shared" si="21"/>
        <v>1.0845714285714285</v>
      </c>
      <c r="AM26" s="25">
        <f t="shared" si="21"/>
        <v>1.0868571428571427</v>
      </c>
      <c r="AN26" s="25">
        <f t="shared" si="21"/>
        <v>1.0891428571428572</v>
      </c>
      <c r="AO26" s="25">
        <f t="shared" si="21"/>
        <v>1.0914285714285714</v>
      </c>
      <c r="AP26" s="25">
        <f t="shared" si="21"/>
        <v>1.0937142857142856</v>
      </c>
      <c r="AQ26" s="25">
        <f t="shared" si="21"/>
        <v>1.0960000000000001</v>
      </c>
      <c r="AR26" s="25">
        <f t="shared" si="22"/>
        <v>1.0982857142857143</v>
      </c>
      <c r="AS26" s="25">
        <f t="shared" si="22"/>
        <v>1.1005714285714285</v>
      </c>
      <c r="AT26" s="25">
        <f t="shared" si="22"/>
        <v>1.1028571428571428</v>
      </c>
      <c r="AU26" s="25">
        <f t="shared" si="22"/>
        <v>1.1051428571428572</v>
      </c>
      <c r="AV26" s="25">
        <f t="shared" si="22"/>
        <v>1.1074285714285714</v>
      </c>
      <c r="AW26" s="25">
        <f t="shared" si="22"/>
        <v>1.1097142857142857</v>
      </c>
      <c r="AX26" s="25">
        <f t="shared" si="22"/>
        <v>1.1120000000000001</v>
      </c>
      <c r="AY26" s="25">
        <f t="shared" si="22"/>
        <v>1.1142857142857143</v>
      </c>
      <c r="AZ26" s="25">
        <f t="shared" si="22"/>
        <v>1.1165714285714285</v>
      </c>
      <c r="BA26" s="25">
        <f t="shared" si="22"/>
        <v>1.1188571428571428</v>
      </c>
      <c r="BB26" s="25">
        <f t="shared" si="23"/>
        <v>1.1211428571428572</v>
      </c>
      <c r="BC26" s="25">
        <f t="shared" si="23"/>
        <v>1.1234285714285714</v>
      </c>
      <c r="BD26" s="25">
        <f t="shared" si="23"/>
        <v>1.1257142857142857</v>
      </c>
      <c r="BE26" s="25">
        <f t="shared" si="23"/>
        <v>1.1280000000000001</v>
      </c>
      <c r="BF26" s="25">
        <f t="shared" si="23"/>
        <v>1.1302857142857143</v>
      </c>
      <c r="BG26" s="25">
        <f t="shared" si="23"/>
        <v>1.1325714285714286</v>
      </c>
      <c r="BH26" s="25">
        <f t="shared" si="23"/>
        <v>1.1348571428571428</v>
      </c>
      <c r="BI26" s="25">
        <f t="shared" si="23"/>
        <v>1.1371428571428572</v>
      </c>
      <c r="BJ26" s="25">
        <f t="shared" si="23"/>
        <v>1.1394285714285715</v>
      </c>
      <c r="BK26" s="25">
        <f t="shared" si="23"/>
        <v>1.1417142857142857</v>
      </c>
      <c r="BL26" s="25">
        <f t="shared" si="24"/>
        <v>1.1439999999999999</v>
      </c>
      <c r="BM26" s="25">
        <f t="shared" si="24"/>
        <v>1.1462857142857144</v>
      </c>
      <c r="BN26" s="25">
        <f t="shared" si="24"/>
        <v>1.1485714285714286</v>
      </c>
      <c r="BO26" s="25">
        <f t="shared" si="24"/>
        <v>1.1508571428571428</v>
      </c>
      <c r="BP26" s="25">
        <f t="shared" si="24"/>
        <v>1.1531428571428572</v>
      </c>
      <c r="BQ26" s="25">
        <f t="shared" si="24"/>
        <v>1.1554285714285715</v>
      </c>
      <c r="BR26" s="25">
        <f t="shared" si="24"/>
        <v>1.1577142857142857</v>
      </c>
      <c r="BS26" s="25">
        <f t="shared" si="24"/>
        <v>1.1599999999999999</v>
      </c>
      <c r="BT26" s="25">
        <f t="shared" si="24"/>
        <v>1.1622857142857144</v>
      </c>
      <c r="BU26" s="25">
        <f t="shared" si="24"/>
        <v>1.1645714285714286</v>
      </c>
      <c r="BV26" s="25">
        <f t="shared" si="24"/>
        <v>1.1668571428571428</v>
      </c>
      <c r="BW26" s="25">
        <f t="shared" si="18"/>
        <v>1.169142857142857</v>
      </c>
      <c r="BX26" s="25">
        <f t="shared" si="18"/>
        <v>1.1714285714285715</v>
      </c>
      <c r="BY26" s="25">
        <f t="shared" si="18"/>
        <v>1.1737142857142857</v>
      </c>
      <c r="BZ26" s="25">
        <f t="shared" si="18"/>
        <v>1.1759999999999999</v>
      </c>
      <c r="CA26" s="25">
        <f t="shared" si="18"/>
        <v>1.1782857142857144</v>
      </c>
      <c r="CB26" s="25">
        <f t="shared" si="18"/>
        <v>1.1805714285714286</v>
      </c>
      <c r="CC26" s="25">
        <f t="shared" si="18"/>
        <v>1.1828571428571428</v>
      </c>
      <c r="CD26" s="25">
        <f t="shared" si="18"/>
        <v>1.1851428571428571</v>
      </c>
      <c r="CE26" s="25">
        <f t="shared" si="18"/>
        <v>1.1874285714285715</v>
      </c>
      <c r="CF26" s="25">
        <f t="shared" si="18"/>
        <v>1.1897142857142857</v>
      </c>
      <c r="CG26" s="25">
        <f t="shared" si="18"/>
        <v>1.1919999999999999</v>
      </c>
      <c r="CH26" s="25">
        <f t="shared" si="18"/>
        <v>1.1942857142857144</v>
      </c>
      <c r="CI26" s="25">
        <f t="shared" ref="CI26:CW33" si="25">(1+CI$6*$A26/$B$1)</f>
        <v>1.1965714285714286</v>
      </c>
      <c r="CJ26" s="25">
        <f t="shared" si="25"/>
        <v>1.1988571428571428</v>
      </c>
      <c r="CK26" s="25">
        <f t="shared" si="25"/>
        <v>1.2011428571428571</v>
      </c>
      <c r="CL26" s="25">
        <f t="shared" si="25"/>
        <v>1.2034285714285715</v>
      </c>
      <c r="CM26" s="25">
        <f t="shared" si="25"/>
        <v>1.2057142857142857</v>
      </c>
      <c r="CN26" s="25">
        <f t="shared" si="25"/>
        <v>1.208</v>
      </c>
      <c r="CO26" s="25">
        <f t="shared" si="25"/>
        <v>1.2102857142857144</v>
      </c>
      <c r="CP26" s="25">
        <f t="shared" si="25"/>
        <v>1.2125714285714286</v>
      </c>
      <c r="CQ26" s="25">
        <f t="shared" si="25"/>
        <v>1.2148571428571429</v>
      </c>
      <c r="CR26" s="25">
        <f t="shared" si="25"/>
        <v>1.2171428571428571</v>
      </c>
      <c r="CS26" s="25">
        <f t="shared" si="25"/>
        <v>1.2194285714285713</v>
      </c>
      <c r="CT26" s="25">
        <f t="shared" si="25"/>
        <v>1.2217142857142858</v>
      </c>
      <c r="CU26" s="25">
        <f t="shared" si="25"/>
        <v>1.224</v>
      </c>
      <c r="CV26" s="25">
        <f t="shared" si="25"/>
        <v>1.2262857142857142</v>
      </c>
      <c r="CW26" s="25">
        <f t="shared" si="25"/>
        <v>1.2285714285714286</v>
      </c>
    </row>
    <row r="27" spans="1:101">
      <c r="A27" s="31">
        <v>-8400</v>
      </c>
      <c r="B27" s="25">
        <f t="shared" ref="B27:J33" si="26">(1+B$6*$A27/$B$1)</f>
        <v>0.99</v>
      </c>
      <c r="C27" s="25">
        <f t="shared" si="26"/>
        <v>0.98</v>
      </c>
      <c r="D27" s="25">
        <f t="shared" si="26"/>
        <v>0.97</v>
      </c>
      <c r="E27" s="25">
        <f t="shared" si="26"/>
        <v>0.96</v>
      </c>
      <c r="F27" s="25">
        <f t="shared" si="26"/>
        <v>0.95</v>
      </c>
      <c r="G27" s="25">
        <f t="shared" si="26"/>
        <v>0.94</v>
      </c>
      <c r="H27" s="25">
        <f t="shared" si="26"/>
        <v>0.92999999999999994</v>
      </c>
      <c r="I27" s="25">
        <f t="shared" si="26"/>
        <v>0.92</v>
      </c>
      <c r="J27" s="25">
        <f t="shared" si="26"/>
        <v>0.91</v>
      </c>
      <c r="K27" s="25">
        <f t="shared" si="9"/>
        <v>0.9</v>
      </c>
      <c r="L27" s="25">
        <f t="shared" si="9"/>
        <v>0.89</v>
      </c>
      <c r="M27" s="25">
        <f t="shared" si="7"/>
        <v>0.88</v>
      </c>
      <c r="N27" s="25">
        <f t="shared" si="19"/>
        <v>0.87</v>
      </c>
      <c r="O27" s="25">
        <f t="shared" si="19"/>
        <v>0.86</v>
      </c>
      <c r="P27" s="25">
        <f t="shared" si="19"/>
        <v>0.85</v>
      </c>
      <c r="Q27" s="25">
        <f t="shared" si="19"/>
        <v>0.84</v>
      </c>
      <c r="R27" s="25">
        <f t="shared" si="19"/>
        <v>0.83</v>
      </c>
      <c r="S27" s="25">
        <f t="shared" si="19"/>
        <v>0.82000000000000006</v>
      </c>
      <c r="T27" s="25">
        <f t="shared" si="19"/>
        <v>0.81</v>
      </c>
      <c r="U27" s="25">
        <f t="shared" si="19"/>
        <v>0.8</v>
      </c>
      <c r="V27" s="25">
        <f t="shared" si="19"/>
        <v>0.79</v>
      </c>
      <c r="W27" s="25">
        <f t="shared" si="19"/>
        <v>0.78</v>
      </c>
      <c r="X27" s="25">
        <f t="shared" si="20"/>
        <v>0.77</v>
      </c>
      <c r="Y27" s="25">
        <f t="shared" si="20"/>
        <v>0.76</v>
      </c>
      <c r="Z27" s="25">
        <f t="shared" si="20"/>
        <v>0.75</v>
      </c>
      <c r="AA27" s="25">
        <f t="shared" si="20"/>
        <v>0.74</v>
      </c>
      <c r="AB27" s="25">
        <f t="shared" si="20"/>
        <v>0.73</v>
      </c>
      <c r="AC27" s="25">
        <f t="shared" si="20"/>
        <v>0.72</v>
      </c>
      <c r="AD27" s="25">
        <f t="shared" si="20"/>
        <v>0.71</v>
      </c>
      <c r="AE27" s="25">
        <f t="shared" si="20"/>
        <v>0.7</v>
      </c>
      <c r="AF27" s="25">
        <f t="shared" si="20"/>
        <v>0.69</v>
      </c>
      <c r="AG27" s="25">
        <f t="shared" si="20"/>
        <v>0.67999999999999994</v>
      </c>
      <c r="AH27" s="25">
        <f t="shared" si="21"/>
        <v>0.66999999999999993</v>
      </c>
      <c r="AI27" s="25">
        <f t="shared" si="21"/>
        <v>0.65999999999999992</v>
      </c>
      <c r="AJ27" s="25">
        <f t="shared" si="21"/>
        <v>0.65</v>
      </c>
      <c r="AK27" s="25">
        <f t="shared" si="21"/>
        <v>0.64</v>
      </c>
      <c r="AL27" s="25">
        <f t="shared" si="21"/>
        <v>0.63</v>
      </c>
      <c r="AM27" s="25">
        <f t="shared" si="21"/>
        <v>0.62</v>
      </c>
      <c r="AN27" s="25">
        <f t="shared" si="21"/>
        <v>0.61</v>
      </c>
      <c r="AO27" s="25">
        <f t="shared" si="21"/>
        <v>0.6</v>
      </c>
      <c r="AP27" s="25">
        <f t="shared" si="21"/>
        <v>0.59000000000000008</v>
      </c>
      <c r="AQ27" s="25">
        <f t="shared" si="21"/>
        <v>0.58000000000000007</v>
      </c>
      <c r="AR27" s="25">
        <f t="shared" si="22"/>
        <v>0.57000000000000006</v>
      </c>
      <c r="AS27" s="25">
        <f t="shared" si="22"/>
        <v>0.56000000000000005</v>
      </c>
      <c r="AT27" s="25">
        <f t="shared" si="22"/>
        <v>0.55000000000000004</v>
      </c>
      <c r="AU27" s="25">
        <f t="shared" si="22"/>
        <v>0.54</v>
      </c>
      <c r="AV27" s="25">
        <f t="shared" si="22"/>
        <v>0.53</v>
      </c>
      <c r="AW27" s="25">
        <f t="shared" si="22"/>
        <v>0.52</v>
      </c>
      <c r="AX27" s="25">
        <f t="shared" si="22"/>
        <v>0.51</v>
      </c>
      <c r="AY27" s="25">
        <f t="shared" si="22"/>
        <v>0.5</v>
      </c>
      <c r="AZ27" s="25">
        <f t="shared" si="22"/>
        <v>0.49</v>
      </c>
      <c r="BA27" s="25">
        <f t="shared" si="22"/>
        <v>0.48</v>
      </c>
      <c r="BB27" s="25">
        <f t="shared" si="23"/>
        <v>0.47</v>
      </c>
      <c r="BC27" s="25">
        <f t="shared" si="23"/>
        <v>0.45999999999999996</v>
      </c>
      <c r="BD27" s="25">
        <f t="shared" si="23"/>
        <v>0.44999999999999996</v>
      </c>
      <c r="BE27" s="25">
        <f t="shared" si="23"/>
        <v>0.43999999999999995</v>
      </c>
      <c r="BF27" s="25">
        <f t="shared" si="23"/>
        <v>0.43000000000000005</v>
      </c>
      <c r="BG27" s="25">
        <f t="shared" si="23"/>
        <v>0.42000000000000004</v>
      </c>
      <c r="BH27" s="25">
        <f t="shared" si="23"/>
        <v>0.41000000000000003</v>
      </c>
      <c r="BI27" s="25">
        <f t="shared" si="23"/>
        <v>0.4</v>
      </c>
      <c r="BJ27" s="25">
        <f t="shared" si="23"/>
        <v>0.39</v>
      </c>
      <c r="BK27" s="25">
        <f t="shared" si="23"/>
        <v>0.38</v>
      </c>
      <c r="BL27" s="25">
        <f t="shared" si="24"/>
        <v>0.37</v>
      </c>
      <c r="BM27" s="25">
        <f t="shared" si="24"/>
        <v>0.36</v>
      </c>
      <c r="BN27" s="25">
        <f t="shared" si="24"/>
        <v>0.35</v>
      </c>
      <c r="BO27" s="25">
        <f t="shared" si="24"/>
        <v>0.33999999999999997</v>
      </c>
      <c r="BP27" s="25">
        <f t="shared" si="24"/>
        <v>0.32999999999999996</v>
      </c>
      <c r="BQ27" s="25">
        <f t="shared" si="24"/>
        <v>0.31999999999999995</v>
      </c>
      <c r="BR27" s="25">
        <f t="shared" si="24"/>
        <v>0.31000000000000005</v>
      </c>
      <c r="BS27" s="25">
        <f t="shared" si="24"/>
        <v>0.30000000000000004</v>
      </c>
      <c r="BT27" s="25">
        <f t="shared" si="24"/>
        <v>0.29000000000000004</v>
      </c>
      <c r="BU27" s="25">
        <f t="shared" si="24"/>
        <v>0.28000000000000003</v>
      </c>
      <c r="BV27" s="25">
        <f t="shared" si="24"/>
        <v>0.27</v>
      </c>
      <c r="BW27" s="25">
        <f t="shared" ref="BW27:CH33" si="27">(1+BW$6*$A27/$B$1)</f>
        <v>0.26</v>
      </c>
      <c r="BX27" s="25">
        <f t="shared" si="27"/>
        <v>0.25</v>
      </c>
      <c r="BY27" s="25">
        <f t="shared" si="27"/>
        <v>0.24</v>
      </c>
      <c r="BZ27" s="25">
        <f t="shared" si="27"/>
        <v>0.22999999999999998</v>
      </c>
      <c r="CA27" s="25">
        <f t="shared" si="27"/>
        <v>0.21999999999999997</v>
      </c>
      <c r="CB27" s="25">
        <f t="shared" si="27"/>
        <v>0.20999999999999996</v>
      </c>
      <c r="CC27" s="25">
        <f t="shared" si="27"/>
        <v>0.19999999999999996</v>
      </c>
      <c r="CD27" s="25">
        <f t="shared" si="27"/>
        <v>0.18999999999999995</v>
      </c>
      <c r="CE27" s="25">
        <f t="shared" si="27"/>
        <v>0.18000000000000005</v>
      </c>
      <c r="CF27" s="25">
        <f t="shared" si="27"/>
        <v>0.17000000000000004</v>
      </c>
      <c r="CG27" s="25">
        <f t="shared" si="27"/>
        <v>0.16000000000000003</v>
      </c>
      <c r="CH27" s="25">
        <f t="shared" si="27"/>
        <v>0.15000000000000002</v>
      </c>
      <c r="CI27" s="25">
        <f t="shared" si="25"/>
        <v>0.14000000000000001</v>
      </c>
      <c r="CJ27" s="25">
        <f t="shared" si="25"/>
        <v>0.13</v>
      </c>
      <c r="CK27" s="25">
        <f t="shared" si="25"/>
        <v>0.12</v>
      </c>
      <c r="CL27" s="25">
        <f t="shared" si="25"/>
        <v>0.10999999999999999</v>
      </c>
      <c r="CM27" s="25">
        <f t="shared" si="25"/>
        <v>9.9999999999999978E-2</v>
      </c>
      <c r="CN27" s="25">
        <f t="shared" si="25"/>
        <v>8.9999999999999969E-2</v>
      </c>
      <c r="CO27" s="25">
        <f t="shared" si="25"/>
        <v>7.999999999999996E-2</v>
      </c>
      <c r="CP27" s="25">
        <f t="shared" si="25"/>
        <v>6.9999999999999951E-2</v>
      </c>
      <c r="CQ27" s="25">
        <f t="shared" si="25"/>
        <v>6.0000000000000053E-2</v>
      </c>
      <c r="CR27" s="25">
        <f t="shared" si="25"/>
        <v>5.0000000000000044E-2</v>
      </c>
      <c r="CS27" s="25">
        <f t="shared" si="25"/>
        <v>4.0000000000000036E-2</v>
      </c>
      <c r="CT27" s="25">
        <f t="shared" si="25"/>
        <v>3.0000000000000027E-2</v>
      </c>
      <c r="CU27" s="25">
        <f t="shared" si="25"/>
        <v>2.0000000000000018E-2</v>
      </c>
      <c r="CV27" s="25">
        <f t="shared" si="25"/>
        <v>1.0000000000000009E-2</v>
      </c>
      <c r="CW27" s="25">
        <f t="shared" si="25"/>
        <v>0</v>
      </c>
    </row>
    <row r="28" spans="1:101">
      <c r="A28" s="31">
        <v>11820</v>
      </c>
      <c r="B28" s="25">
        <f t="shared" si="26"/>
        <v>1.0140714285714285</v>
      </c>
      <c r="C28" s="25">
        <f t="shared" si="26"/>
        <v>1.0281428571428572</v>
      </c>
      <c r="D28" s="25">
        <f t="shared" si="26"/>
        <v>1.0422142857142858</v>
      </c>
      <c r="E28" s="25">
        <f t="shared" si="26"/>
        <v>1.0562857142857143</v>
      </c>
      <c r="F28" s="25">
        <f t="shared" si="26"/>
        <v>1.0703571428571428</v>
      </c>
      <c r="G28" s="25">
        <f t="shared" si="26"/>
        <v>1.0844285714285715</v>
      </c>
      <c r="H28" s="25">
        <f t="shared" si="26"/>
        <v>1.0985</v>
      </c>
      <c r="I28" s="25">
        <f t="shared" si="26"/>
        <v>1.1125714285714285</v>
      </c>
      <c r="J28" s="25">
        <f t="shared" si="26"/>
        <v>1.1266428571428571</v>
      </c>
      <c r="K28" s="25">
        <f t="shared" si="9"/>
        <v>1.1407142857142858</v>
      </c>
      <c r="L28" s="25">
        <f t="shared" si="9"/>
        <v>1.1547857142857143</v>
      </c>
      <c r="M28" s="25">
        <f t="shared" si="7"/>
        <v>1.1688571428571428</v>
      </c>
      <c r="N28" s="25">
        <f t="shared" si="19"/>
        <v>1.1829285714285716</v>
      </c>
      <c r="O28" s="25">
        <f t="shared" si="19"/>
        <v>1.1970000000000001</v>
      </c>
      <c r="P28" s="25">
        <f t="shared" si="19"/>
        <v>1.2110714285714286</v>
      </c>
      <c r="Q28" s="25">
        <f t="shared" si="19"/>
        <v>1.2251428571428571</v>
      </c>
      <c r="R28" s="25">
        <f t="shared" si="19"/>
        <v>1.2392142857142856</v>
      </c>
      <c r="S28" s="25">
        <f t="shared" si="19"/>
        <v>1.2532857142857143</v>
      </c>
      <c r="T28" s="25">
        <f t="shared" si="19"/>
        <v>1.2673571428571428</v>
      </c>
      <c r="U28" s="25">
        <f t="shared" si="19"/>
        <v>1.2814285714285714</v>
      </c>
      <c r="V28" s="25">
        <f t="shared" si="19"/>
        <v>1.2955000000000001</v>
      </c>
      <c r="W28" s="25">
        <f t="shared" si="19"/>
        <v>1.3095714285714286</v>
      </c>
      <c r="X28" s="25">
        <f t="shared" si="20"/>
        <v>1.3236428571428571</v>
      </c>
      <c r="Y28" s="25">
        <f t="shared" si="20"/>
        <v>1.3377142857142856</v>
      </c>
      <c r="Z28" s="25">
        <f t="shared" si="20"/>
        <v>1.3517857142857144</v>
      </c>
      <c r="AA28" s="25">
        <f t="shared" si="20"/>
        <v>1.3658571428571429</v>
      </c>
      <c r="AB28" s="25">
        <f t="shared" si="20"/>
        <v>1.3799285714285714</v>
      </c>
      <c r="AC28" s="25">
        <f t="shared" si="20"/>
        <v>1.3940000000000001</v>
      </c>
      <c r="AD28" s="25">
        <f t="shared" si="20"/>
        <v>1.4080714285714286</v>
      </c>
      <c r="AE28" s="25">
        <f t="shared" si="20"/>
        <v>1.4221428571428572</v>
      </c>
      <c r="AF28" s="25">
        <f t="shared" si="20"/>
        <v>1.4362142857142857</v>
      </c>
      <c r="AG28" s="25">
        <f t="shared" si="20"/>
        <v>1.4502857142857142</v>
      </c>
      <c r="AH28" s="25">
        <f t="shared" si="21"/>
        <v>1.4643571428571429</v>
      </c>
      <c r="AI28" s="25">
        <f t="shared" si="21"/>
        <v>1.4784285714285714</v>
      </c>
      <c r="AJ28" s="25">
        <f t="shared" si="21"/>
        <v>1.4924999999999999</v>
      </c>
      <c r="AK28" s="25">
        <f t="shared" si="21"/>
        <v>1.5065714285714287</v>
      </c>
      <c r="AL28" s="25">
        <f t="shared" si="21"/>
        <v>1.5206428571428572</v>
      </c>
      <c r="AM28" s="25">
        <f t="shared" si="21"/>
        <v>1.5347142857142857</v>
      </c>
      <c r="AN28" s="25">
        <f t="shared" si="21"/>
        <v>1.5487857142857142</v>
      </c>
      <c r="AO28" s="25">
        <f t="shared" si="21"/>
        <v>1.5628571428571427</v>
      </c>
      <c r="AP28" s="25">
        <f t="shared" si="21"/>
        <v>1.5769285714285715</v>
      </c>
      <c r="AQ28" s="25">
        <f t="shared" si="21"/>
        <v>1.591</v>
      </c>
      <c r="AR28" s="25">
        <f t="shared" si="22"/>
        <v>1.6050714285714287</v>
      </c>
      <c r="AS28" s="25">
        <f t="shared" si="22"/>
        <v>1.6191428571428572</v>
      </c>
      <c r="AT28" s="25">
        <f t="shared" si="22"/>
        <v>1.6332142857142857</v>
      </c>
      <c r="AU28" s="25">
        <f t="shared" si="22"/>
        <v>1.6472857142857142</v>
      </c>
      <c r="AV28" s="25">
        <f t="shared" si="22"/>
        <v>1.6613571428571428</v>
      </c>
      <c r="AW28" s="25">
        <f t="shared" si="22"/>
        <v>1.6754285714285713</v>
      </c>
      <c r="AX28" s="25">
        <f t="shared" si="22"/>
        <v>1.6895</v>
      </c>
      <c r="AY28" s="25">
        <f t="shared" si="22"/>
        <v>1.7035714285714287</v>
      </c>
      <c r="AZ28" s="25">
        <f t="shared" si="22"/>
        <v>1.7176428571428572</v>
      </c>
      <c r="BA28" s="25">
        <f t="shared" si="22"/>
        <v>1.7317142857142858</v>
      </c>
      <c r="BB28" s="25">
        <f t="shared" si="23"/>
        <v>1.7457857142857143</v>
      </c>
      <c r="BC28" s="25">
        <f t="shared" si="23"/>
        <v>1.7598571428571428</v>
      </c>
      <c r="BD28" s="25">
        <f t="shared" si="23"/>
        <v>1.7739285714285715</v>
      </c>
      <c r="BE28" s="25">
        <f t="shared" si="23"/>
        <v>1.788</v>
      </c>
      <c r="BF28" s="25">
        <f t="shared" si="23"/>
        <v>1.8020714285714285</v>
      </c>
      <c r="BG28" s="25">
        <f t="shared" si="23"/>
        <v>1.8161428571428571</v>
      </c>
      <c r="BH28" s="25">
        <f t="shared" si="23"/>
        <v>1.8302142857142858</v>
      </c>
      <c r="BI28" s="25">
        <f t="shared" si="23"/>
        <v>1.8442857142857143</v>
      </c>
      <c r="BJ28" s="25">
        <f t="shared" si="23"/>
        <v>1.8583571428571428</v>
      </c>
      <c r="BK28" s="25">
        <f t="shared" si="23"/>
        <v>1.8724285714285713</v>
      </c>
      <c r="BL28" s="25">
        <f t="shared" si="24"/>
        <v>1.8865000000000001</v>
      </c>
      <c r="BM28" s="25">
        <f t="shared" si="24"/>
        <v>1.9005714285714286</v>
      </c>
      <c r="BN28" s="25">
        <f t="shared" si="24"/>
        <v>1.9146428571428571</v>
      </c>
      <c r="BO28" s="25">
        <f t="shared" si="24"/>
        <v>1.9287142857142858</v>
      </c>
      <c r="BP28" s="25">
        <f t="shared" si="24"/>
        <v>1.9427857142857143</v>
      </c>
      <c r="BQ28" s="25">
        <f t="shared" si="24"/>
        <v>1.9568571428571429</v>
      </c>
      <c r="BR28" s="25">
        <f t="shared" si="24"/>
        <v>1.9709285714285714</v>
      </c>
      <c r="BS28" s="25">
        <f t="shared" si="24"/>
        <v>1.9849999999999999</v>
      </c>
      <c r="BT28" s="25">
        <f t="shared" si="24"/>
        <v>1.9990714285714284</v>
      </c>
      <c r="BU28" s="25">
        <f t="shared" si="24"/>
        <v>2.0131428571428573</v>
      </c>
      <c r="BV28" s="25">
        <f t="shared" si="24"/>
        <v>2.0272142857142859</v>
      </c>
      <c r="BW28" s="25">
        <f t="shared" si="27"/>
        <v>2.0412857142857144</v>
      </c>
      <c r="BX28" s="25">
        <f t="shared" si="27"/>
        <v>2.0553571428571429</v>
      </c>
      <c r="BY28" s="25">
        <f t="shared" si="27"/>
        <v>2.0694285714285714</v>
      </c>
      <c r="BZ28" s="25">
        <f t="shared" si="27"/>
        <v>2.0834999999999999</v>
      </c>
      <c r="CA28" s="25">
        <f t="shared" si="27"/>
        <v>2.0975714285714284</v>
      </c>
      <c r="CB28" s="25">
        <f t="shared" si="27"/>
        <v>2.1116428571428574</v>
      </c>
      <c r="CC28" s="25">
        <f t="shared" si="27"/>
        <v>2.1257142857142854</v>
      </c>
      <c r="CD28" s="25">
        <f t="shared" si="27"/>
        <v>2.1397857142857144</v>
      </c>
      <c r="CE28" s="25">
        <f t="shared" si="27"/>
        <v>2.1538571428571429</v>
      </c>
      <c r="CF28" s="25">
        <f t="shared" si="27"/>
        <v>2.1679285714285714</v>
      </c>
      <c r="CG28" s="25">
        <f t="shared" si="27"/>
        <v>2.1819999999999999</v>
      </c>
      <c r="CH28" s="25">
        <f t="shared" si="27"/>
        <v>2.1960714285714289</v>
      </c>
      <c r="CI28" s="25">
        <f t="shared" si="25"/>
        <v>2.2101428571428574</v>
      </c>
      <c r="CJ28" s="25">
        <f t="shared" si="25"/>
        <v>2.2242142857142859</v>
      </c>
      <c r="CK28" s="25">
        <f t="shared" si="25"/>
        <v>2.2382857142857144</v>
      </c>
      <c r="CL28" s="25">
        <f t="shared" si="25"/>
        <v>2.2523571428571429</v>
      </c>
      <c r="CM28" s="25">
        <f t="shared" si="25"/>
        <v>2.2664285714285715</v>
      </c>
      <c r="CN28" s="25">
        <f t="shared" si="25"/>
        <v>2.2805</v>
      </c>
      <c r="CO28" s="25">
        <f t="shared" si="25"/>
        <v>2.2945714285714285</v>
      </c>
      <c r="CP28" s="25">
        <f t="shared" si="25"/>
        <v>2.308642857142857</v>
      </c>
      <c r="CQ28" s="25">
        <f t="shared" si="25"/>
        <v>2.3227142857142855</v>
      </c>
      <c r="CR28" s="25">
        <f t="shared" si="25"/>
        <v>2.336785714285714</v>
      </c>
      <c r="CS28" s="25">
        <f t="shared" si="25"/>
        <v>2.3508571428571425</v>
      </c>
      <c r="CT28" s="25">
        <f t="shared" si="25"/>
        <v>2.3649285714285715</v>
      </c>
      <c r="CU28" s="25">
        <f t="shared" si="25"/>
        <v>2.379</v>
      </c>
      <c r="CV28" s="25">
        <f t="shared" si="25"/>
        <v>2.3930714285714285</v>
      </c>
      <c r="CW28" s="25">
        <f t="shared" si="25"/>
        <v>2.4071428571428575</v>
      </c>
    </row>
    <row r="29" spans="1:101">
      <c r="A29" s="31">
        <v>111760</v>
      </c>
      <c r="B29" s="25">
        <f t="shared" si="26"/>
        <v>1.1330476190476191</v>
      </c>
      <c r="C29" s="25">
        <f t="shared" si="26"/>
        <v>1.2660952380952382</v>
      </c>
      <c r="D29" s="25">
        <f t="shared" si="26"/>
        <v>1.399142857142857</v>
      </c>
      <c r="E29" s="25">
        <f t="shared" si="26"/>
        <v>1.5321904761904763</v>
      </c>
      <c r="F29" s="25">
        <f t="shared" si="26"/>
        <v>1.6652380952380952</v>
      </c>
      <c r="G29" s="25">
        <f t="shared" si="26"/>
        <v>1.7982857142857143</v>
      </c>
      <c r="H29" s="25">
        <f t="shared" si="26"/>
        <v>1.9313333333333333</v>
      </c>
      <c r="I29" s="25">
        <f t="shared" si="26"/>
        <v>2.0643809523809526</v>
      </c>
      <c r="J29" s="25">
        <f t="shared" si="26"/>
        <v>2.1974285714285715</v>
      </c>
      <c r="K29" s="25">
        <f t="shared" si="9"/>
        <v>2.3304761904761904</v>
      </c>
      <c r="L29" s="25">
        <f t="shared" si="9"/>
        <v>2.4635238095238097</v>
      </c>
      <c r="M29" s="25">
        <f t="shared" si="7"/>
        <v>2.5965714285714285</v>
      </c>
      <c r="N29" s="25">
        <f t="shared" si="19"/>
        <v>2.7296190476190478</v>
      </c>
      <c r="O29" s="25">
        <f t="shared" si="19"/>
        <v>2.8626666666666667</v>
      </c>
      <c r="P29" s="25">
        <f t="shared" si="19"/>
        <v>2.9957142857142856</v>
      </c>
      <c r="Q29" s="25">
        <f t="shared" si="19"/>
        <v>3.1287619047619049</v>
      </c>
      <c r="R29" s="25">
        <f t="shared" si="19"/>
        <v>3.2618095238095237</v>
      </c>
      <c r="S29" s="25">
        <f t="shared" si="19"/>
        <v>3.3948571428571426</v>
      </c>
      <c r="T29" s="25">
        <f t="shared" si="19"/>
        <v>3.5279047619047619</v>
      </c>
      <c r="U29" s="25">
        <f t="shared" si="19"/>
        <v>3.6609523809523807</v>
      </c>
      <c r="V29" s="25">
        <f t="shared" si="19"/>
        <v>3.794</v>
      </c>
      <c r="W29" s="25">
        <f t="shared" si="19"/>
        <v>3.9270476190476193</v>
      </c>
      <c r="X29" s="25">
        <f t="shared" si="20"/>
        <v>4.0600952380952382</v>
      </c>
      <c r="Y29" s="25">
        <f t="shared" si="20"/>
        <v>4.1931428571428571</v>
      </c>
      <c r="Z29" s="25">
        <f t="shared" si="20"/>
        <v>4.3261904761904759</v>
      </c>
      <c r="AA29" s="25">
        <f t="shared" si="20"/>
        <v>4.4592380952380957</v>
      </c>
      <c r="AB29" s="25">
        <f t="shared" si="20"/>
        <v>4.5922857142857145</v>
      </c>
      <c r="AC29" s="25">
        <f t="shared" si="20"/>
        <v>4.7253333333333334</v>
      </c>
      <c r="AD29" s="25">
        <f t="shared" si="20"/>
        <v>4.8583809523809522</v>
      </c>
      <c r="AE29" s="25">
        <f t="shared" si="20"/>
        <v>4.9914285714285711</v>
      </c>
      <c r="AF29" s="25">
        <f t="shared" si="20"/>
        <v>5.12447619047619</v>
      </c>
      <c r="AG29" s="25">
        <f t="shared" si="20"/>
        <v>5.2575238095238097</v>
      </c>
      <c r="AH29" s="25">
        <f t="shared" si="21"/>
        <v>5.3905714285714286</v>
      </c>
      <c r="AI29" s="25">
        <f t="shared" si="21"/>
        <v>5.5236190476190474</v>
      </c>
      <c r="AJ29" s="25">
        <f t="shared" si="21"/>
        <v>5.6566666666666663</v>
      </c>
      <c r="AK29" s="25">
        <f t="shared" si="21"/>
        <v>5.7897142857142851</v>
      </c>
      <c r="AL29" s="25">
        <f t="shared" si="21"/>
        <v>5.922761904761904</v>
      </c>
      <c r="AM29" s="25">
        <f t="shared" si="21"/>
        <v>6.0558095238095238</v>
      </c>
      <c r="AN29" s="25">
        <f t="shared" si="21"/>
        <v>6.1888571428571426</v>
      </c>
      <c r="AO29" s="25">
        <f t="shared" si="21"/>
        <v>6.3219047619047615</v>
      </c>
      <c r="AP29" s="25">
        <f t="shared" si="21"/>
        <v>6.4549523809523812</v>
      </c>
      <c r="AQ29" s="25">
        <f t="shared" si="21"/>
        <v>6.5880000000000001</v>
      </c>
      <c r="AR29" s="25">
        <f t="shared" si="22"/>
        <v>6.7210476190476189</v>
      </c>
      <c r="AS29" s="25">
        <f t="shared" si="22"/>
        <v>6.8540952380952387</v>
      </c>
      <c r="AT29" s="25">
        <f t="shared" si="22"/>
        <v>6.9871428571428575</v>
      </c>
      <c r="AU29" s="25">
        <f t="shared" si="22"/>
        <v>7.1201904761904773</v>
      </c>
      <c r="AV29" s="25">
        <f t="shared" si="22"/>
        <v>7.2532380952380953</v>
      </c>
      <c r="AW29" s="25">
        <f t="shared" si="22"/>
        <v>7.3862857142857141</v>
      </c>
      <c r="AX29" s="25">
        <f t="shared" si="22"/>
        <v>7.5193333333333339</v>
      </c>
      <c r="AY29" s="25">
        <f t="shared" si="22"/>
        <v>7.6523809523809527</v>
      </c>
      <c r="AZ29" s="25">
        <f t="shared" si="22"/>
        <v>7.7854285714285716</v>
      </c>
      <c r="BA29" s="25">
        <f t="shared" si="22"/>
        <v>7.9184761904761913</v>
      </c>
      <c r="BB29" s="25">
        <f t="shared" si="23"/>
        <v>8.0515238095238111</v>
      </c>
      <c r="BC29" s="25">
        <f t="shared" si="23"/>
        <v>8.1845714285714291</v>
      </c>
      <c r="BD29" s="25">
        <f t="shared" si="23"/>
        <v>8.3176190476190488</v>
      </c>
      <c r="BE29" s="25">
        <f t="shared" si="23"/>
        <v>8.4506666666666668</v>
      </c>
      <c r="BF29" s="25">
        <f t="shared" si="23"/>
        <v>8.5837142857142865</v>
      </c>
      <c r="BG29" s="25">
        <f t="shared" si="23"/>
        <v>8.7167619047619045</v>
      </c>
      <c r="BH29" s="25">
        <f t="shared" si="23"/>
        <v>8.8498095238095225</v>
      </c>
      <c r="BI29" s="25">
        <f t="shared" si="23"/>
        <v>8.9828571428571422</v>
      </c>
      <c r="BJ29" s="25">
        <f t="shared" si="23"/>
        <v>9.1159047619047602</v>
      </c>
      <c r="BK29" s="25">
        <f t="shared" si="23"/>
        <v>9.2489523809523799</v>
      </c>
      <c r="BL29" s="25">
        <f t="shared" si="24"/>
        <v>9.3819999999999997</v>
      </c>
      <c r="BM29" s="25">
        <f t="shared" si="24"/>
        <v>9.5150476190476194</v>
      </c>
      <c r="BN29" s="25">
        <f t="shared" si="24"/>
        <v>9.6480952380952374</v>
      </c>
      <c r="BO29" s="25">
        <f t="shared" si="24"/>
        <v>9.7811428571428571</v>
      </c>
      <c r="BP29" s="25">
        <f t="shared" si="24"/>
        <v>9.9141904761904769</v>
      </c>
      <c r="BQ29" s="25">
        <f t="shared" si="24"/>
        <v>10.047238095238095</v>
      </c>
      <c r="BR29" s="25">
        <f t="shared" si="24"/>
        <v>10.180285714285713</v>
      </c>
      <c r="BS29" s="25">
        <f t="shared" si="24"/>
        <v>10.313333333333333</v>
      </c>
      <c r="BT29" s="25">
        <f t="shared" si="24"/>
        <v>10.446380952380951</v>
      </c>
      <c r="BU29" s="25">
        <f t="shared" si="24"/>
        <v>10.57942857142857</v>
      </c>
      <c r="BV29" s="25">
        <f t="shared" si="24"/>
        <v>10.71247619047619</v>
      </c>
      <c r="BW29" s="25">
        <f t="shared" si="27"/>
        <v>10.845523809523808</v>
      </c>
      <c r="BX29" s="25">
        <f t="shared" si="27"/>
        <v>10.978571428571428</v>
      </c>
      <c r="BY29" s="25">
        <f t="shared" si="27"/>
        <v>11.111619047619048</v>
      </c>
      <c r="BZ29" s="25">
        <f t="shared" si="27"/>
        <v>11.244666666666665</v>
      </c>
      <c r="CA29" s="25">
        <f t="shared" si="27"/>
        <v>11.377714285714285</v>
      </c>
      <c r="CB29" s="25">
        <f t="shared" si="27"/>
        <v>11.510761904761905</v>
      </c>
      <c r="CC29" s="25">
        <f t="shared" si="27"/>
        <v>11.643809523809523</v>
      </c>
      <c r="CD29" s="25">
        <f t="shared" si="27"/>
        <v>11.776857142857143</v>
      </c>
      <c r="CE29" s="25">
        <f t="shared" si="27"/>
        <v>11.909904761904762</v>
      </c>
      <c r="CF29" s="25">
        <f t="shared" si="27"/>
        <v>12.04295238095238</v>
      </c>
      <c r="CG29" s="25">
        <f t="shared" si="27"/>
        <v>12.176</v>
      </c>
      <c r="CH29" s="25">
        <f t="shared" si="27"/>
        <v>12.30904761904762</v>
      </c>
      <c r="CI29" s="25">
        <f t="shared" si="25"/>
        <v>12.442095238095238</v>
      </c>
      <c r="CJ29" s="25">
        <f t="shared" si="25"/>
        <v>12.575142857142858</v>
      </c>
      <c r="CK29" s="25">
        <f t="shared" si="25"/>
        <v>12.708190476190477</v>
      </c>
      <c r="CL29" s="25">
        <f t="shared" si="25"/>
        <v>12.841238095238097</v>
      </c>
      <c r="CM29" s="25">
        <f t="shared" si="25"/>
        <v>12.974285714285715</v>
      </c>
      <c r="CN29" s="25">
        <f t="shared" si="25"/>
        <v>13.107333333333335</v>
      </c>
      <c r="CO29" s="25">
        <f t="shared" si="25"/>
        <v>13.240380952380955</v>
      </c>
      <c r="CP29" s="25">
        <f t="shared" si="25"/>
        <v>13.373428571428573</v>
      </c>
      <c r="CQ29" s="25">
        <f t="shared" si="25"/>
        <v>13.506476190476191</v>
      </c>
      <c r="CR29" s="25">
        <f t="shared" si="25"/>
        <v>13.63952380952381</v>
      </c>
      <c r="CS29" s="25">
        <f t="shared" si="25"/>
        <v>13.772571428571428</v>
      </c>
      <c r="CT29" s="25">
        <f t="shared" si="25"/>
        <v>13.905619047619048</v>
      </c>
      <c r="CU29" s="25">
        <f t="shared" si="25"/>
        <v>14.038666666666668</v>
      </c>
      <c r="CV29" s="25">
        <f t="shared" si="25"/>
        <v>14.171714285714286</v>
      </c>
      <c r="CW29" s="25">
        <f t="shared" si="25"/>
        <v>14.304761904761905</v>
      </c>
    </row>
    <row r="30" spans="1:101">
      <c r="A30" s="31">
        <v>29540</v>
      </c>
      <c r="B30" s="25">
        <f t="shared" si="26"/>
        <v>1.0351666666666666</v>
      </c>
      <c r="C30" s="25">
        <f t="shared" si="26"/>
        <v>1.0703333333333334</v>
      </c>
      <c r="D30" s="25">
        <f t="shared" si="26"/>
        <v>1.1054999999999999</v>
      </c>
      <c r="E30" s="25">
        <f t="shared" si="26"/>
        <v>1.1406666666666667</v>
      </c>
      <c r="F30" s="25">
        <f t="shared" si="26"/>
        <v>1.1758333333333333</v>
      </c>
      <c r="G30" s="25">
        <f t="shared" si="26"/>
        <v>1.2110000000000001</v>
      </c>
      <c r="H30" s="25">
        <f t="shared" si="26"/>
        <v>1.2461666666666666</v>
      </c>
      <c r="I30" s="25">
        <f t="shared" si="26"/>
        <v>1.2813333333333334</v>
      </c>
      <c r="J30" s="25">
        <f t="shared" si="26"/>
        <v>1.3165</v>
      </c>
      <c r="K30" s="25">
        <f t="shared" si="9"/>
        <v>1.3516666666666666</v>
      </c>
      <c r="L30" s="25">
        <f t="shared" si="9"/>
        <v>1.3868333333333334</v>
      </c>
      <c r="M30" s="25">
        <f t="shared" si="7"/>
        <v>1.4219999999999999</v>
      </c>
      <c r="N30" s="25">
        <f t="shared" si="19"/>
        <v>1.4571666666666667</v>
      </c>
      <c r="O30" s="25">
        <f t="shared" si="19"/>
        <v>1.4923333333333333</v>
      </c>
      <c r="P30" s="25">
        <f t="shared" si="19"/>
        <v>1.5274999999999999</v>
      </c>
      <c r="Q30" s="25">
        <f t="shared" si="19"/>
        <v>1.5626666666666669</v>
      </c>
      <c r="R30" s="25">
        <f t="shared" si="19"/>
        <v>1.5978333333333334</v>
      </c>
      <c r="S30" s="25">
        <f t="shared" si="19"/>
        <v>1.633</v>
      </c>
      <c r="T30" s="25">
        <f t="shared" si="19"/>
        <v>1.6681666666666666</v>
      </c>
      <c r="U30" s="25">
        <f t="shared" si="19"/>
        <v>1.7033333333333334</v>
      </c>
      <c r="V30" s="25">
        <f t="shared" si="19"/>
        <v>1.7384999999999999</v>
      </c>
      <c r="W30" s="25">
        <f t="shared" si="19"/>
        <v>1.7736666666666667</v>
      </c>
      <c r="X30" s="25">
        <f t="shared" si="20"/>
        <v>1.8088333333333333</v>
      </c>
      <c r="Y30" s="25">
        <f t="shared" si="20"/>
        <v>1.8439999999999999</v>
      </c>
      <c r="Z30" s="25">
        <f t="shared" si="20"/>
        <v>1.8791666666666667</v>
      </c>
      <c r="AA30" s="25">
        <f t="shared" si="20"/>
        <v>1.9143333333333334</v>
      </c>
      <c r="AB30" s="25">
        <f t="shared" si="20"/>
        <v>1.9495</v>
      </c>
      <c r="AC30" s="25">
        <f t="shared" si="20"/>
        <v>1.9846666666666668</v>
      </c>
      <c r="AD30" s="25">
        <f t="shared" si="20"/>
        <v>2.0198333333333331</v>
      </c>
      <c r="AE30" s="25">
        <f t="shared" si="20"/>
        <v>2.0549999999999997</v>
      </c>
      <c r="AF30" s="25">
        <f t="shared" si="20"/>
        <v>2.0901666666666667</v>
      </c>
      <c r="AG30" s="25">
        <f t="shared" si="20"/>
        <v>2.1253333333333337</v>
      </c>
      <c r="AH30" s="25">
        <f t="shared" si="21"/>
        <v>2.1604999999999999</v>
      </c>
      <c r="AI30" s="25">
        <f t="shared" si="21"/>
        <v>2.1956666666666669</v>
      </c>
      <c r="AJ30" s="25">
        <f t="shared" si="21"/>
        <v>2.230833333333333</v>
      </c>
      <c r="AK30" s="25">
        <f t="shared" si="21"/>
        <v>2.266</v>
      </c>
      <c r="AL30" s="25">
        <f t="shared" si="21"/>
        <v>2.3011666666666666</v>
      </c>
      <c r="AM30" s="25">
        <f t="shared" si="21"/>
        <v>2.3363333333333332</v>
      </c>
      <c r="AN30" s="25">
        <f t="shared" si="21"/>
        <v>2.3715000000000002</v>
      </c>
      <c r="AO30" s="25">
        <f t="shared" si="21"/>
        <v>2.4066666666666667</v>
      </c>
      <c r="AP30" s="25">
        <f t="shared" si="21"/>
        <v>2.4418333333333333</v>
      </c>
      <c r="AQ30" s="25">
        <f t="shared" si="21"/>
        <v>2.4769999999999999</v>
      </c>
      <c r="AR30" s="25">
        <f t="shared" si="22"/>
        <v>2.5121666666666664</v>
      </c>
      <c r="AS30" s="25">
        <f t="shared" si="22"/>
        <v>2.5473333333333334</v>
      </c>
      <c r="AT30" s="25">
        <f t="shared" si="22"/>
        <v>2.5825</v>
      </c>
      <c r="AU30" s="25">
        <f t="shared" si="22"/>
        <v>2.6176666666666666</v>
      </c>
      <c r="AV30" s="25">
        <f t="shared" si="22"/>
        <v>2.6528333333333332</v>
      </c>
      <c r="AW30" s="25">
        <f t="shared" si="22"/>
        <v>2.6879999999999997</v>
      </c>
      <c r="AX30" s="25">
        <f t="shared" si="22"/>
        <v>2.7231666666666667</v>
      </c>
      <c r="AY30" s="25">
        <f t="shared" si="22"/>
        <v>2.7583333333333333</v>
      </c>
      <c r="AZ30" s="25">
        <f t="shared" si="22"/>
        <v>2.7934999999999999</v>
      </c>
      <c r="BA30" s="25">
        <f t="shared" si="22"/>
        <v>2.8286666666666669</v>
      </c>
      <c r="BB30" s="25">
        <f t="shared" si="23"/>
        <v>2.8638333333333335</v>
      </c>
      <c r="BC30" s="25">
        <f t="shared" si="23"/>
        <v>2.899</v>
      </c>
      <c r="BD30" s="25">
        <f t="shared" si="23"/>
        <v>2.934166666666667</v>
      </c>
      <c r="BE30" s="25">
        <f t="shared" si="23"/>
        <v>2.9693333333333336</v>
      </c>
      <c r="BF30" s="25">
        <f t="shared" si="23"/>
        <v>3.0044999999999997</v>
      </c>
      <c r="BG30" s="25">
        <f t="shared" si="23"/>
        <v>3.0396666666666663</v>
      </c>
      <c r="BH30" s="25">
        <f t="shared" si="23"/>
        <v>3.0748333333333333</v>
      </c>
      <c r="BI30" s="25">
        <f t="shared" si="23"/>
        <v>3.11</v>
      </c>
      <c r="BJ30" s="25">
        <f t="shared" si="23"/>
        <v>3.1451666666666664</v>
      </c>
      <c r="BK30" s="25">
        <f t="shared" si="23"/>
        <v>3.1803333333333335</v>
      </c>
      <c r="BL30" s="25">
        <f t="shared" si="24"/>
        <v>3.2155</v>
      </c>
      <c r="BM30" s="25">
        <f t="shared" si="24"/>
        <v>3.250666666666667</v>
      </c>
      <c r="BN30" s="25">
        <f t="shared" si="24"/>
        <v>3.2858333333333332</v>
      </c>
      <c r="BO30" s="25">
        <f t="shared" si="24"/>
        <v>3.3210000000000002</v>
      </c>
      <c r="BP30" s="25">
        <f t="shared" si="24"/>
        <v>3.3561666666666672</v>
      </c>
      <c r="BQ30" s="25">
        <f t="shared" si="24"/>
        <v>3.3913333333333333</v>
      </c>
      <c r="BR30" s="25">
        <f t="shared" si="24"/>
        <v>3.4264999999999999</v>
      </c>
      <c r="BS30" s="25">
        <f t="shared" si="24"/>
        <v>3.4616666666666664</v>
      </c>
      <c r="BT30" s="25">
        <f t="shared" si="24"/>
        <v>3.496833333333333</v>
      </c>
      <c r="BU30" s="25">
        <f t="shared" si="24"/>
        <v>3.532</v>
      </c>
      <c r="BV30" s="25">
        <f t="shared" si="24"/>
        <v>3.5671666666666666</v>
      </c>
      <c r="BW30" s="25">
        <f t="shared" si="27"/>
        <v>3.6023333333333332</v>
      </c>
      <c r="BX30" s="25">
        <f t="shared" si="27"/>
        <v>3.6375000000000002</v>
      </c>
      <c r="BY30" s="25">
        <f t="shared" si="27"/>
        <v>3.6726666666666667</v>
      </c>
      <c r="BZ30" s="25">
        <f t="shared" si="27"/>
        <v>3.7078333333333333</v>
      </c>
      <c r="CA30" s="25">
        <f t="shared" si="27"/>
        <v>3.7429999999999999</v>
      </c>
      <c r="CB30" s="25">
        <f t="shared" si="27"/>
        <v>3.7781666666666669</v>
      </c>
      <c r="CC30" s="25">
        <f t="shared" si="27"/>
        <v>3.8133333333333335</v>
      </c>
      <c r="CD30" s="25">
        <f t="shared" si="27"/>
        <v>3.8485</v>
      </c>
      <c r="CE30" s="25">
        <f t="shared" si="27"/>
        <v>3.8836666666666666</v>
      </c>
      <c r="CF30" s="25">
        <f t="shared" si="27"/>
        <v>3.9188333333333332</v>
      </c>
      <c r="CG30" s="25">
        <f t="shared" si="27"/>
        <v>3.9539999999999997</v>
      </c>
      <c r="CH30" s="25">
        <f t="shared" si="27"/>
        <v>3.9891666666666667</v>
      </c>
      <c r="CI30" s="25">
        <f t="shared" si="25"/>
        <v>4.0243333333333329</v>
      </c>
      <c r="CJ30" s="25">
        <f t="shared" si="25"/>
        <v>4.0594999999999999</v>
      </c>
      <c r="CK30" s="25">
        <f t="shared" si="25"/>
        <v>4.0946666666666669</v>
      </c>
      <c r="CL30" s="25">
        <f t="shared" si="25"/>
        <v>4.1298333333333339</v>
      </c>
      <c r="CM30" s="25">
        <f t="shared" si="25"/>
        <v>4.165</v>
      </c>
      <c r="CN30" s="25">
        <f t="shared" si="25"/>
        <v>4.200166666666667</v>
      </c>
      <c r="CO30" s="25">
        <f t="shared" si="25"/>
        <v>4.2353333333333332</v>
      </c>
      <c r="CP30" s="25">
        <f t="shared" si="25"/>
        <v>4.2705000000000002</v>
      </c>
      <c r="CQ30" s="25">
        <f t="shared" si="25"/>
        <v>4.3056666666666663</v>
      </c>
      <c r="CR30" s="25">
        <f t="shared" si="25"/>
        <v>4.3408333333333333</v>
      </c>
      <c r="CS30" s="25">
        <f t="shared" si="25"/>
        <v>4.3759999999999994</v>
      </c>
      <c r="CT30" s="25">
        <f t="shared" si="25"/>
        <v>4.4111666666666665</v>
      </c>
      <c r="CU30" s="25">
        <f t="shared" si="25"/>
        <v>4.4463333333333335</v>
      </c>
      <c r="CV30" s="25">
        <f t="shared" si="25"/>
        <v>4.4815000000000005</v>
      </c>
      <c r="CW30" s="25">
        <f t="shared" si="25"/>
        <v>4.5166666666666666</v>
      </c>
    </row>
    <row r="31" spans="1:101">
      <c r="A31" s="3">
        <v>237830</v>
      </c>
      <c r="B31" s="25">
        <f t="shared" si="26"/>
        <v>1.2831309523809524</v>
      </c>
      <c r="C31" s="25">
        <f t="shared" si="26"/>
        <v>1.5662619047619049</v>
      </c>
      <c r="D31" s="25">
        <f t="shared" si="26"/>
        <v>1.8493928571428571</v>
      </c>
      <c r="E31" s="25">
        <f t="shared" si="26"/>
        <v>2.1325238095238097</v>
      </c>
      <c r="F31" s="25">
        <f t="shared" si="26"/>
        <v>2.4156547619047619</v>
      </c>
      <c r="G31" s="25">
        <f t="shared" si="26"/>
        <v>2.6987857142857141</v>
      </c>
      <c r="H31" s="25">
        <f t="shared" si="26"/>
        <v>2.9819166666666668</v>
      </c>
      <c r="I31" s="25">
        <f t="shared" si="26"/>
        <v>3.2650476190476194</v>
      </c>
      <c r="J31" s="25">
        <f t="shared" si="26"/>
        <v>3.5481785714285716</v>
      </c>
      <c r="K31" s="25">
        <f t="shared" si="9"/>
        <v>3.8313095238095238</v>
      </c>
      <c r="L31" s="25">
        <f t="shared" si="9"/>
        <v>4.1144404761904756</v>
      </c>
      <c r="M31" s="25">
        <f t="shared" si="7"/>
        <v>4.3975714285714282</v>
      </c>
      <c r="N31" s="25">
        <f t="shared" si="19"/>
        <v>4.6807023809523809</v>
      </c>
      <c r="O31" s="25">
        <f t="shared" si="19"/>
        <v>4.9638333333333335</v>
      </c>
      <c r="P31" s="25">
        <f t="shared" si="19"/>
        <v>5.2469642857142853</v>
      </c>
      <c r="Q31" s="25">
        <f t="shared" si="19"/>
        <v>5.5300952380952388</v>
      </c>
      <c r="R31" s="25">
        <f t="shared" si="19"/>
        <v>5.8132261904761915</v>
      </c>
      <c r="S31" s="25">
        <f t="shared" si="19"/>
        <v>6.0963571428571433</v>
      </c>
      <c r="T31" s="25">
        <f t="shared" si="19"/>
        <v>6.379488095238095</v>
      </c>
      <c r="U31" s="25">
        <f t="shared" si="19"/>
        <v>6.6626190476190477</v>
      </c>
      <c r="V31" s="25">
        <f t="shared" si="19"/>
        <v>6.9457499999999994</v>
      </c>
      <c r="W31" s="25">
        <f t="shared" si="19"/>
        <v>7.2288809523809521</v>
      </c>
      <c r="X31" s="25">
        <f t="shared" si="20"/>
        <v>7.5120119047619047</v>
      </c>
      <c r="Y31" s="25">
        <f t="shared" si="20"/>
        <v>7.7951428571428565</v>
      </c>
      <c r="Z31" s="25">
        <f t="shared" si="20"/>
        <v>8.0782738095238091</v>
      </c>
      <c r="AA31" s="25">
        <f t="shared" si="20"/>
        <v>8.3614047619047618</v>
      </c>
      <c r="AB31" s="25">
        <f t="shared" si="20"/>
        <v>8.6445357142857162</v>
      </c>
      <c r="AC31" s="25">
        <f t="shared" si="20"/>
        <v>8.9276666666666671</v>
      </c>
      <c r="AD31" s="25">
        <f t="shared" si="20"/>
        <v>9.210797619047618</v>
      </c>
      <c r="AE31" s="25">
        <f t="shared" si="20"/>
        <v>9.4939285714285706</v>
      </c>
      <c r="AF31" s="25">
        <f t="shared" si="20"/>
        <v>9.777059523809525</v>
      </c>
      <c r="AG31" s="25">
        <f t="shared" si="20"/>
        <v>10.060190476190478</v>
      </c>
      <c r="AH31" s="25">
        <f t="shared" si="21"/>
        <v>10.34332142857143</v>
      </c>
      <c r="AI31" s="25">
        <f t="shared" si="21"/>
        <v>10.626452380952383</v>
      </c>
      <c r="AJ31" s="25">
        <f t="shared" si="21"/>
        <v>10.909583333333334</v>
      </c>
      <c r="AK31" s="25">
        <f t="shared" si="21"/>
        <v>11.192714285714287</v>
      </c>
      <c r="AL31" s="25">
        <f t="shared" si="21"/>
        <v>11.475845238095239</v>
      </c>
      <c r="AM31" s="25">
        <f t="shared" si="21"/>
        <v>11.75897619047619</v>
      </c>
      <c r="AN31" s="25">
        <f t="shared" si="21"/>
        <v>12.042107142857143</v>
      </c>
      <c r="AO31" s="25">
        <f t="shared" si="21"/>
        <v>12.325238095238095</v>
      </c>
      <c r="AP31" s="25">
        <f t="shared" si="21"/>
        <v>12.608369047619046</v>
      </c>
      <c r="AQ31" s="25">
        <f t="shared" si="21"/>
        <v>12.891499999999999</v>
      </c>
      <c r="AR31" s="25">
        <f t="shared" si="22"/>
        <v>13.174630952380951</v>
      </c>
      <c r="AS31" s="25">
        <f t="shared" si="22"/>
        <v>13.457761904761904</v>
      </c>
      <c r="AT31" s="25">
        <f t="shared" si="22"/>
        <v>13.740892857142857</v>
      </c>
      <c r="AU31" s="25">
        <f t="shared" si="22"/>
        <v>14.024023809523809</v>
      </c>
      <c r="AV31" s="25">
        <f t="shared" si="22"/>
        <v>14.30715476190476</v>
      </c>
      <c r="AW31" s="25">
        <f t="shared" si="22"/>
        <v>14.590285714285713</v>
      </c>
      <c r="AX31" s="25">
        <f t="shared" si="22"/>
        <v>14.873416666666666</v>
      </c>
      <c r="AY31" s="25">
        <f t="shared" si="22"/>
        <v>15.156547619047618</v>
      </c>
      <c r="AZ31" s="25">
        <f t="shared" si="22"/>
        <v>15.439678571428571</v>
      </c>
      <c r="BA31" s="25">
        <f t="shared" si="22"/>
        <v>15.722809523809525</v>
      </c>
      <c r="BB31" s="25">
        <f t="shared" si="23"/>
        <v>16.005940476190478</v>
      </c>
      <c r="BC31" s="25">
        <f t="shared" si="23"/>
        <v>16.289071428571432</v>
      </c>
      <c r="BD31" s="25">
        <f t="shared" si="23"/>
        <v>16.572202380952383</v>
      </c>
      <c r="BE31" s="25">
        <f t="shared" si="23"/>
        <v>16.855333333333334</v>
      </c>
      <c r="BF31" s="25">
        <f t="shared" si="23"/>
        <v>17.138464285714281</v>
      </c>
      <c r="BG31" s="25">
        <f t="shared" si="23"/>
        <v>17.421595238095236</v>
      </c>
      <c r="BH31" s="25">
        <f t="shared" si="23"/>
        <v>17.704726190476187</v>
      </c>
      <c r="BI31" s="25">
        <f t="shared" si="23"/>
        <v>17.987857142857141</v>
      </c>
      <c r="BJ31" s="25">
        <f t="shared" si="23"/>
        <v>18.270988095238092</v>
      </c>
      <c r="BK31" s="25">
        <f t="shared" si="23"/>
        <v>18.55411904761905</v>
      </c>
      <c r="BL31" s="25">
        <f t="shared" si="24"/>
        <v>18.837250000000001</v>
      </c>
      <c r="BM31" s="25">
        <f t="shared" si="24"/>
        <v>19.120380952380955</v>
      </c>
      <c r="BN31" s="25">
        <f t="shared" si="24"/>
        <v>19.403511904761906</v>
      </c>
      <c r="BO31" s="25">
        <f t="shared" si="24"/>
        <v>19.686642857142861</v>
      </c>
      <c r="BP31" s="25">
        <f t="shared" si="24"/>
        <v>19.969773809523812</v>
      </c>
      <c r="BQ31" s="25">
        <f t="shared" si="24"/>
        <v>20.252904761904766</v>
      </c>
      <c r="BR31" s="25">
        <f t="shared" si="24"/>
        <v>20.536035714285713</v>
      </c>
      <c r="BS31" s="25">
        <f t="shared" si="24"/>
        <v>20.819166666666668</v>
      </c>
      <c r="BT31" s="25">
        <f t="shared" si="24"/>
        <v>21.102297619047619</v>
      </c>
      <c r="BU31" s="25">
        <f t="shared" si="24"/>
        <v>21.385428571428573</v>
      </c>
      <c r="BV31" s="25">
        <f t="shared" si="24"/>
        <v>21.668559523809524</v>
      </c>
      <c r="BW31" s="25">
        <f t="shared" si="27"/>
        <v>21.951690476190478</v>
      </c>
      <c r="BX31" s="25">
        <f t="shared" si="27"/>
        <v>22.234821428571429</v>
      </c>
      <c r="BY31" s="25">
        <f t="shared" si="27"/>
        <v>22.51795238095238</v>
      </c>
      <c r="BZ31" s="25">
        <f t="shared" si="27"/>
        <v>22.801083333333334</v>
      </c>
      <c r="CA31" s="25">
        <f t="shared" si="27"/>
        <v>23.084214285714285</v>
      </c>
      <c r="CB31" s="25">
        <f t="shared" si="27"/>
        <v>23.36734523809524</v>
      </c>
      <c r="CC31" s="25">
        <f t="shared" si="27"/>
        <v>23.650476190476191</v>
      </c>
      <c r="CD31" s="25">
        <f t="shared" si="27"/>
        <v>23.933607142857145</v>
      </c>
      <c r="CE31" s="25">
        <f t="shared" si="27"/>
        <v>24.216738095238092</v>
      </c>
      <c r="CF31" s="25">
        <f t="shared" si="27"/>
        <v>24.499869047619047</v>
      </c>
      <c r="CG31" s="25">
        <f t="shared" si="27"/>
        <v>24.782999999999998</v>
      </c>
      <c r="CH31" s="25">
        <f t="shared" si="27"/>
        <v>25.066130952380952</v>
      </c>
      <c r="CI31" s="25">
        <f t="shared" si="25"/>
        <v>25.349261904761903</v>
      </c>
      <c r="CJ31" s="25">
        <f t="shared" si="25"/>
        <v>25.632392857142857</v>
      </c>
      <c r="CK31" s="25">
        <f t="shared" si="25"/>
        <v>25.915523809523808</v>
      </c>
      <c r="CL31" s="25">
        <f t="shared" si="25"/>
        <v>26.198654761904763</v>
      </c>
      <c r="CM31" s="25">
        <f t="shared" si="25"/>
        <v>26.481785714285714</v>
      </c>
      <c r="CN31" s="25">
        <f t="shared" si="25"/>
        <v>26.764916666666668</v>
      </c>
      <c r="CO31" s="25">
        <f t="shared" si="25"/>
        <v>27.048047619047619</v>
      </c>
      <c r="CP31" s="25">
        <f t="shared" si="25"/>
        <v>27.331178571428573</v>
      </c>
      <c r="CQ31" s="25">
        <f t="shared" si="25"/>
        <v>27.614309523809521</v>
      </c>
      <c r="CR31" s="25">
        <f t="shared" si="25"/>
        <v>27.897440476190475</v>
      </c>
      <c r="CS31" s="25">
        <f t="shared" si="25"/>
        <v>28.180571428571426</v>
      </c>
      <c r="CT31" s="25">
        <f t="shared" si="25"/>
        <v>28.46370238095238</v>
      </c>
      <c r="CU31" s="25">
        <f t="shared" si="25"/>
        <v>28.746833333333331</v>
      </c>
      <c r="CV31" s="25">
        <f t="shared" si="25"/>
        <v>29.029964285714286</v>
      </c>
      <c r="CW31" s="25">
        <f t="shared" si="25"/>
        <v>29.313095238095237</v>
      </c>
    </row>
    <row r="32" spans="1:101">
      <c r="A32" s="31">
        <v>71200</v>
      </c>
      <c r="B32" s="25">
        <f t="shared" si="26"/>
        <v>1.0847619047619048</v>
      </c>
      <c r="C32" s="25">
        <f t="shared" si="26"/>
        <v>1.1695238095238096</v>
      </c>
      <c r="D32" s="25">
        <f t="shared" si="26"/>
        <v>1.2542857142857142</v>
      </c>
      <c r="E32" s="25">
        <f t="shared" si="26"/>
        <v>1.339047619047619</v>
      </c>
      <c r="F32" s="25">
        <f t="shared" si="26"/>
        <v>1.4238095238095239</v>
      </c>
      <c r="G32" s="25">
        <f t="shared" si="26"/>
        <v>1.5085714285714285</v>
      </c>
      <c r="H32" s="25">
        <f t="shared" si="26"/>
        <v>1.5933333333333335</v>
      </c>
      <c r="I32" s="25">
        <f t="shared" si="26"/>
        <v>1.6780952380952381</v>
      </c>
      <c r="J32" s="25">
        <f t="shared" si="26"/>
        <v>1.7628571428571429</v>
      </c>
      <c r="K32" s="25">
        <f t="shared" si="9"/>
        <v>1.8476190476190477</v>
      </c>
      <c r="L32" s="25">
        <f t="shared" si="9"/>
        <v>1.9323809523809525</v>
      </c>
      <c r="M32" s="25">
        <f t="shared" si="7"/>
        <v>2.0171428571428569</v>
      </c>
      <c r="N32" s="25">
        <f t="shared" si="19"/>
        <v>2.1019047619047617</v>
      </c>
      <c r="O32" s="25">
        <f t="shared" si="19"/>
        <v>2.186666666666667</v>
      </c>
      <c r="P32" s="25">
        <f t="shared" si="19"/>
        <v>2.2714285714285714</v>
      </c>
      <c r="Q32" s="25">
        <f t="shared" si="19"/>
        <v>2.3561904761904762</v>
      </c>
      <c r="R32" s="25">
        <f t="shared" si="19"/>
        <v>2.440952380952381</v>
      </c>
      <c r="S32" s="25">
        <f t="shared" si="19"/>
        <v>2.5257142857142858</v>
      </c>
      <c r="T32" s="25">
        <f t="shared" si="19"/>
        <v>2.6104761904761906</v>
      </c>
      <c r="U32" s="25">
        <f t="shared" si="19"/>
        <v>2.6952380952380954</v>
      </c>
      <c r="V32" s="25">
        <f t="shared" si="19"/>
        <v>2.7800000000000002</v>
      </c>
      <c r="W32" s="25">
        <f t="shared" si="19"/>
        <v>2.8647619047619051</v>
      </c>
      <c r="X32" s="25">
        <f t="shared" si="20"/>
        <v>2.9495238095238094</v>
      </c>
      <c r="Y32" s="25">
        <f t="shared" si="20"/>
        <v>3.0342857142857143</v>
      </c>
      <c r="Z32" s="25">
        <f t="shared" si="20"/>
        <v>3.1190476190476191</v>
      </c>
      <c r="AA32" s="25">
        <f t="shared" si="20"/>
        <v>3.2038095238095239</v>
      </c>
      <c r="AB32" s="25">
        <f t="shared" si="20"/>
        <v>3.2885714285714287</v>
      </c>
      <c r="AC32" s="25">
        <f t="shared" si="20"/>
        <v>3.373333333333334</v>
      </c>
      <c r="AD32" s="25">
        <f t="shared" si="20"/>
        <v>3.4580952380952379</v>
      </c>
      <c r="AE32" s="25">
        <f t="shared" si="20"/>
        <v>3.5428571428571427</v>
      </c>
      <c r="AF32" s="25">
        <f t="shared" si="20"/>
        <v>3.6276190476190475</v>
      </c>
      <c r="AG32" s="25">
        <f t="shared" si="20"/>
        <v>3.7123809523809523</v>
      </c>
      <c r="AH32" s="25">
        <f t="shared" si="21"/>
        <v>3.7971428571428572</v>
      </c>
      <c r="AI32" s="25">
        <f t="shared" si="21"/>
        <v>3.881904761904762</v>
      </c>
      <c r="AJ32" s="25">
        <f t="shared" si="21"/>
        <v>3.9666666666666668</v>
      </c>
      <c r="AK32" s="25">
        <f t="shared" si="21"/>
        <v>4.0514285714285716</v>
      </c>
      <c r="AL32" s="25">
        <f t="shared" si="21"/>
        <v>4.1361904761904764</v>
      </c>
      <c r="AM32" s="25">
        <f t="shared" si="21"/>
        <v>4.2209523809523812</v>
      </c>
      <c r="AN32" s="25">
        <f t="shared" si="21"/>
        <v>4.305714285714286</v>
      </c>
      <c r="AO32" s="25">
        <f t="shared" si="21"/>
        <v>4.3904761904761909</v>
      </c>
      <c r="AP32" s="25">
        <f t="shared" si="21"/>
        <v>4.4752380952380957</v>
      </c>
      <c r="AQ32" s="25">
        <f t="shared" si="21"/>
        <v>4.5600000000000005</v>
      </c>
      <c r="AR32" s="25">
        <f t="shared" si="22"/>
        <v>4.6447619047619053</v>
      </c>
      <c r="AS32" s="25">
        <f t="shared" si="22"/>
        <v>4.7295238095238101</v>
      </c>
      <c r="AT32" s="25">
        <f t="shared" si="22"/>
        <v>4.8142857142857149</v>
      </c>
      <c r="AU32" s="25">
        <f t="shared" si="22"/>
        <v>4.8990476190476189</v>
      </c>
      <c r="AV32" s="25">
        <f t="shared" si="22"/>
        <v>4.9838095238095237</v>
      </c>
      <c r="AW32" s="25">
        <f t="shared" si="22"/>
        <v>5.0685714285714285</v>
      </c>
      <c r="AX32" s="25">
        <f t="shared" si="22"/>
        <v>5.1533333333333333</v>
      </c>
      <c r="AY32" s="25">
        <f t="shared" si="22"/>
        <v>5.2380952380952381</v>
      </c>
      <c r="AZ32" s="25">
        <f t="shared" si="22"/>
        <v>5.322857142857143</v>
      </c>
      <c r="BA32" s="25">
        <f t="shared" si="22"/>
        <v>5.4076190476190478</v>
      </c>
      <c r="BB32" s="25">
        <f t="shared" si="23"/>
        <v>5.4923809523809526</v>
      </c>
      <c r="BC32" s="25">
        <f t="shared" si="23"/>
        <v>5.5771428571428574</v>
      </c>
      <c r="BD32" s="25">
        <f t="shared" si="23"/>
        <v>5.6619047619047622</v>
      </c>
      <c r="BE32" s="25">
        <f t="shared" si="23"/>
        <v>5.7466666666666679</v>
      </c>
      <c r="BF32" s="25">
        <f t="shared" si="23"/>
        <v>5.8314285714285718</v>
      </c>
      <c r="BG32" s="25">
        <f t="shared" si="23"/>
        <v>5.9161904761904758</v>
      </c>
      <c r="BH32" s="25">
        <f t="shared" si="23"/>
        <v>6.0009523809523806</v>
      </c>
      <c r="BI32" s="25">
        <f t="shared" si="23"/>
        <v>6.0857142857142854</v>
      </c>
      <c r="BJ32" s="25">
        <f t="shared" si="23"/>
        <v>6.1704761904761902</v>
      </c>
      <c r="BK32" s="25">
        <f t="shared" si="23"/>
        <v>6.255238095238095</v>
      </c>
      <c r="BL32" s="25">
        <f t="shared" si="24"/>
        <v>6.34</v>
      </c>
      <c r="BM32" s="25">
        <f t="shared" si="24"/>
        <v>6.4247619047619047</v>
      </c>
      <c r="BN32" s="25">
        <f t="shared" si="24"/>
        <v>6.5095238095238095</v>
      </c>
      <c r="BO32" s="25">
        <f t="shared" si="24"/>
        <v>6.5942857142857143</v>
      </c>
      <c r="BP32" s="25">
        <f t="shared" si="24"/>
        <v>6.6790476190476191</v>
      </c>
      <c r="BQ32" s="25">
        <f t="shared" si="24"/>
        <v>6.7638095238095239</v>
      </c>
      <c r="BR32" s="25">
        <f t="shared" si="24"/>
        <v>6.8485714285714279</v>
      </c>
      <c r="BS32" s="25">
        <f t="shared" si="24"/>
        <v>6.9333333333333336</v>
      </c>
      <c r="BT32" s="25">
        <f t="shared" si="24"/>
        <v>7.0180952380952384</v>
      </c>
      <c r="BU32" s="25">
        <f t="shared" si="24"/>
        <v>7.1028571428571432</v>
      </c>
      <c r="BV32" s="25">
        <f t="shared" si="24"/>
        <v>7.187619047619048</v>
      </c>
      <c r="BW32" s="25">
        <f t="shared" si="27"/>
        <v>7.2723809523809519</v>
      </c>
      <c r="BX32" s="25">
        <f t="shared" si="27"/>
        <v>7.3571428571428568</v>
      </c>
      <c r="BY32" s="25">
        <f t="shared" si="27"/>
        <v>7.4419047619047616</v>
      </c>
      <c r="BZ32" s="25">
        <f t="shared" si="27"/>
        <v>7.5266666666666664</v>
      </c>
      <c r="CA32" s="25">
        <f t="shared" si="27"/>
        <v>7.6114285714285712</v>
      </c>
      <c r="CB32" s="25">
        <f t="shared" si="27"/>
        <v>7.696190476190476</v>
      </c>
      <c r="CC32" s="25">
        <f t="shared" si="27"/>
        <v>7.7809523809523808</v>
      </c>
      <c r="CD32" s="25">
        <f t="shared" si="27"/>
        <v>7.8657142857142865</v>
      </c>
      <c r="CE32" s="25">
        <f t="shared" si="27"/>
        <v>7.9504761904761905</v>
      </c>
      <c r="CF32" s="25">
        <f t="shared" si="27"/>
        <v>8.0352380952380962</v>
      </c>
      <c r="CG32" s="25">
        <f t="shared" si="27"/>
        <v>8.120000000000001</v>
      </c>
      <c r="CH32" s="25">
        <f t="shared" si="27"/>
        <v>8.2047619047619058</v>
      </c>
      <c r="CI32" s="25">
        <f t="shared" si="25"/>
        <v>8.2895238095238106</v>
      </c>
      <c r="CJ32" s="25">
        <f t="shared" si="25"/>
        <v>8.3742857142857154</v>
      </c>
      <c r="CK32" s="25">
        <f t="shared" si="25"/>
        <v>8.4590476190476203</v>
      </c>
      <c r="CL32" s="25">
        <f t="shared" si="25"/>
        <v>8.5438095238095251</v>
      </c>
      <c r="CM32" s="25">
        <f t="shared" si="25"/>
        <v>8.6285714285714299</v>
      </c>
      <c r="CN32" s="25">
        <f t="shared" si="25"/>
        <v>8.7133333333333329</v>
      </c>
      <c r="CO32" s="25">
        <f t="shared" si="25"/>
        <v>8.7980952380952377</v>
      </c>
      <c r="CP32" s="25">
        <f t="shared" si="25"/>
        <v>8.8828571428571426</v>
      </c>
      <c r="CQ32" s="25">
        <f t="shared" si="25"/>
        <v>8.9676190476190474</v>
      </c>
      <c r="CR32" s="25">
        <f t="shared" si="25"/>
        <v>9.0523809523809522</v>
      </c>
      <c r="CS32" s="25">
        <f t="shared" si="25"/>
        <v>9.137142857142857</v>
      </c>
      <c r="CT32" s="25">
        <f t="shared" si="25"/>
        <v>9.2219047619047618</v>
      </c>
      <c r="CU32" s="25">
        <f t="shared" si="25"/>
        <v>9.3066666666666666</v>
      </c>
      <c r="CV32" s="25">
        <f t="shared" si="25"/>
        <v>9.3914285714285715</v>
      </c>
      <c r="CW32" s="25">
        <f t="shared" si="25"/>
        <v>9.4761904761904763</v>
      </c>
    </row>
    <row r="33" spans="1:101">
      <c r="A33" s="31">
        <v>444000</v>
      </c>
      <c r="B33" s="25">
        <f t="shared" si="26"/>
        <v>1.5285714285714285</v>
      </c>
      <c r="C33" s="25">
        <f t="shared" si="26"/>
        <v>2.0571428571428569</v>
      </c>
      <c r="D33" s="25">
        <f t="shared" si="26"/>
        <v>2.5857142857142854</v>
      </c>
      <c r="E33" s="25">
        <f t="shared" si="26"/>
        <v>3.1142857142857143</v>
      </c>
      <c r="F33" s="25">
        <f t="shared" si="26"/>
        <v>3.6428571428571428</v>
      </c>
      <c r="G33" s="25">
        <f t="shared" si="26"/>
        <v>4.1714285714285708</v>
      </c>
      <c r="H33" s="25">
        <f t="shared" si="26"/>
        <v>4.7000000000000011</v>
      </c>
      <c r="I33" s="25">
        <f t="shared" si="26"/>
        <v>5.2285714285714286</v>
      </c>
      <c r="J33" s="25">
        <f t="shared" si="26"/>
        <v>5.7571428571428571</v>
      </c>
      <c r="K33" s="25">
        <f t="shared" si="9"/>
        <v>6.2857142857142856</v>
      </c>
      <c r="L33" s="25">
        <f t="shared" si="9"/>
        <v>6.8142857142857141</v>
      </c>
      <c r="M33" s="25">
        <f t="shared" si="7"/>
        <v>7.3428571428571425</v>
      </c>
      <c r="N33" s="25">
        <f t="shared" si="19"/>
        <v>7.871428571428571</v>
      </c>
      <c r="O33" s="25">
        <f t="shared" si="19"/>
        <v>8.4000000000000021</v>
      </c>
      <c r="P33" s="25">
        <f t="shared" si="19"/>
        <v>8.9285714285714288</v>
      </c>
      <c r="Q33" s="25">
        <f t="shared" si="19"/>
        <v>9.4571428571428573</v>
      </c>
      <c r="R33" s="25">
        <f t="shared" si="19"/>
        <v>9.9857142857142858</v>
      </c>
      <c r="S33" s="25">
        <f t="shared" si="19"/>
        <v>10.514285714285714</v>
      </c>
      <c r="T33" s="25">
        <f t="shared" si="19"/>
        <v>11.042857142857143</v>
      </c>
      <c r="U33" s="25">
        <f t="shared" si="19"/>
        <v>11.571428571428571</v>
      </c>
      <c r="V33" s="25">
        <f t="shared" si="19"/>
        <v>12.1</v>
      </c>
      <c r="W33" s="25">
        <f t="shared" si="19"/>
        <v>12.628571428571428</v>
      </c>
      <c r="X33" s="25">
        <f t="shared" si="20"/>
        <v>13.157142857142857</v>
      </c>
      <c r="Y33" s="25">
        <f t="shared" si="20"/>
        <v>13.685714285714285</v>
      </c>
      <c r="Z33" s="25">
        <f t="shared" si="20"/>
        <v>14.214285714285714</v>
      </c>
      <c r="AA33" s="25">
        <f t="shared" si="20"/>
        <v>14.742857142857142</v>
      </c>
      <c r="AB33" s="25">
        <f t="shared" si="20"/>
        <v>15.271428571428574</v>
      </c>
      <c r="AC33" s="25">
        <f t="shared" si="20"/>
        <v>15.800000000000002</v>
      </c>
      <c r="AD33" s="25">
        <f t="shared" si="20"/>
        <v>16.328571428571429</v>
      </c>
      <c r="AE33" s="25">
        <f t="shared" si="20"/>
        <v>16.857142857142858</v>
      </c>
      <c r="AF33" s="25">
        <f t="shared" si="20"/>
        <v>17.385714285714286</v>
      </c>
      <c r="AG33" s="25">
        <f t="shared" si="20"/>
        <v>17.914285714285715</v>
      </c>
      <c r="AH33" s="25">
        <f t="shared" si="21"/>
        <v>18.442857142857143</v>
      </c>
      <c r="AI33" s="25">
        <f t="shared" si="21"/>
        <v>18.971428571428572</v>
      </c>
      <c r="AJ33" s="25">
        <f t="shared" si="21"/>
        <v>19.5</v>
      </c>
      <c r="AK33" s="25">
        <f t="shared" si="21"/>
        <v>20.028571428571428</v>
      </c>
      <c r="AL33" s="25">
        <f t="shared" si="21"/>
        <v>20.557142857142857</v>
      </c>
      <c r="AM33" s="25">
        <f t="shared" si="21"/>
        <v>21.085714285714285</v>
      </c>
      <c r="AN33" s="25">
        <f t="shared" si="21"/>
        <v>21.614285714285714</v>
      </c>
      <c r="AO33" s="25">
        <f t="shared" si="21"/>
        <v>22.142857142857142</v>
      </c>
      <c r="AP33" s="25">
        <f t="shared" si="21"/>
        <v>22.671428571428571</v>
      </c>
      <c r="AQ33" s="25">
        <f t="shared" si="21"/>
        <v>23.2</v>
      </c>
      <c r="AR33" s="25">
        <f t="shared" si="22"/>
        <v>23.728571428571428</v>
      </c>
      <c r="AS33" s="25">
        <f t="shared" si="22"/>
        <v>24.257142857142856</v>
      </c>
      <c r="AT33" s="25">
        <f t="shared" si="22"/>
        <v>24.785714285714285</v>
      </c>
      <c r="AU33" s="25">
        <f t="shared" si="22"/>
        <v>25.314285714285713</v>
      </c>
      <c r="AV33" s="25">
        <f t="shared" si="22"/>
        <v>25.842857142857142</v>
      </c>
      <c r="AW33" s="25">
        <f t="shared" si="22"/>
        <v>26.37142857142857</v>
      </c>
      <c r="AX33" s="25">
        <f t="shared" si="22"/>
        <v>26.9</v>
      </c>
      <c r="AY33" s="25">
        <f t="shared" si="22"/>
        <v>27.428571428571427</v>
      </c>
      <c r="AZ33" s="25">
        <f t="shared" si="22"/>
        <v>27.957142857142856</v>
      </c>
      <c r="BA33" s="25">
        <f t="shared" si="22"/>
        <v>28.485714285714284</v>
      </c>
      <c r="BB33" s="25">
        <f t="shared" si="23"/>
        <v>29.014285714285716</v>
      </c>
      <c r="BC33" s="25">
        <f t="shared" si="23"/>
        <v>29.542857142857148</v>
      </c>
      <c r="BD33" s="25">
        <f t="shared" si="23"/>
        <v>30.071428571428577</v>
      </c>
      <c r="BE33" s="25">
        <f t="shared" si="23"/>
        <v>30.600000000000005</v>
      </c>
      <c r="BF33" s="25">
        <f t="shared" si="23"/>
        <v>31.128571428571426</v>
      </c>
      <c r="BG33" s="25">
        <f t="shared" si="23"/>
        <v>31.657142857142855</v>
      </c>
      <c r="BH33" s="25">
        <f t="shared" si="23"/>
        <v>32.185714285714283</v>
      </c>
      <c r="BI33" s="25">
        <f t="shared" si="23"/>
        <v>32.714285714285715</v>
      </c>
      <c r="BJ33" s="25">
        <f t="shared" si="23"/>
        <v>33.24285714285714</v>
      </c>
      <c r="BK33" s="25">
        <f t="shared" si="23"/>
        <v>33.771428571428572</v>
      </c>
      <c r="BL33" s="25">
        <f t="shared" si="24"/>
        <v>34.299999999999997</v>
      </c>
      <c r="BM33" s="25">
        <f t="shared" si="24"/>
        <v>34.828571428571429</v>
      </c>
      <c r="BN33" s="25">
        <f t="shared" si="24"/>
        <v>35.357142857142854</v>
      </c>
      <c r="BO33" s="25">
        <f t="shared" si="24"/>
        <v>35.885714285714286</v>
      </c>
      <c r="BP33" s="25">
        <f t="shared" si="24"/>
        <v>36.414285714285711</v>
      </c>
      <c r="BQ33" s="25">
        <f t="shared" si="24"/>
        <v>36.942857142857143</v>
      </c>
      <c r="BR33" s="25">
        <f t="shared" si="24"/>
        <v>37.471428571428568</v>
      </c>
      <c r="BS33" s="25">
        <f t="shared" si="24"/>
        <v>38</v>
      </c>
      <c r="BT33" s="25">
        <f t="shared" si="24"/>
        <v>38.528571428571432</v>
      </c>
      <c r="BU33" s="25">
        <f t="shared" si="24"/>
        <v>39.057142857142857</v>
      </c>
      <c r="BV33" s="25">
        <f t="shared" si="24"/>
        <v>39.585714285714289</v>
      </c>
      <c r="BW33" s="25">
        <f t="shared" si="27"/>
        <v>40.114285714285714</v>
      </c>
      <c r="BX33" s="25">
        <f t="shared" si="27"/>
        <v>40.642857142857146</v>
      </c>
      <c r="BY33" s="25">
        <f t="shared" si="27"/>
        <v>41.171428571428571</v>
      </c>
      <c r="BZ33" s="25">
        <f t="shared" si="27"/>
        <v>41.7</v>
      </c>
      <c r="CA33" s="25">
        <f t="shared" si="27"/>
        <v>42.228571428571428</v>
      </c>
      <c r="CB33" s="25">
        <f t="shared" si="27"/>
        <v>42.75714285714286</v>
      </c>
      <c r="CC33" s="25">
        <f t="shared" si="27"/>
        <v>43.285714285714285</v>
      </c>
      <c r="CD33" s="25">
        <f t="shared" si="27"/>
        <v>43.814285714285717</v>
      </c>
      <c r="CE33" s="25">
        <f t="shared" si="27"/>
        <v>44.342857142857142</v>
      </c>
      <c r="CF33" s="25">
        <f t="shared" si="27"/>
        <v>44.871428571428574</v>
      </c>
      <c r="CG33" s="25">
        <f t="shared" si="27"/>
        <v>45.4</v>
      </c>
      <c r="CH33" s="25">
        <f t="shared" si="27"/>
        <v>45.928571428571431</v>
      </c>
      <c r="CI33" s="25">
        <f t="shared" si="25"/>
        <v>46.457142857142856</v>
      </c>
      <c r="CJ33" s="25">
        <f t="shared" si="25"/>
        <v>46.985714285714288</v>
      </c>
      <c r="CK33" s="25">
        <f t="shared" si="25"/>
        <v>47.514285714285712</v>
      </c>
      <c r="CL33" s="25">
        <f t="shared" si="25"/>
        <v>48.042857142857144</v>
      </c>
      <c r="CM33" s="25">
        <f t="shared" si="25"/>
        <v>48.571428571428569</v>
      </c>
      <c r="CN33" s="25">
        <f t="shared" si="25"/>
        <v>49.1</v>
      </c>
      <c r="CO33" s="25">
        <f t="shared" si="25"/>
        <v>49.628571428571426</v>
      </c>
      <c r="CP33" s="25">
        <f t="shared" si="25"/>
        <v>50.157142857142858</v>
      </c>
      <c r="CQ33" s="25">
        <f t="shared" si="25"/>
        <v>50.685714285714283</v>
      </c>
      <c r="CR33" s="25">
        <f t="shared" si="25"/>
        <v>51.214285714285715</v>
      </c>
      <c r="CS33" s="25">
        <f t="shared" si="25"/>
        <v>51.74285714285714</v>
      </c>
      <c r="CT33" s="25">
        <f t="shared" si="25"/>
        <v>52.271428571428572</v>
      </c>
      <c r="CU33" s="25">
        <f t="shared" si="25"/>
        <v>52.8</v>
      </c>
      <c r="CV33" s="25">
        <f t="shared" si="25"/>
        <v>53.328571428571429</v>
      </c>
      <c r="CW33" s="25">
        <f t="shared" si="25"/>
        <v>53.857142857142854</v>
      </c>
    </row>
    <row r="34" spans="1:101">
      <c r="A34" s="3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</row>
    <row r="35" spans="1:101"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</row>
    <row r="36" spans="1:101">
      <c r="A36" s="31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</row>
    <row r="37" spans="1:101">
      <c r="A37" s="31"/>
    </row>
    <row r="38" spans="1:101">
      <c r="A38" s="31"/>
    </row>
    <row r="39" spans="1:101">
      <c r="A39" s="31"/>
    </row>
    <row r="40" spans="1:101">
      <c r="A40" s="31"/>
    </row>
    <row r="41" spans="1:101">
      <c r="A41" s="31"/>
    </row>
    <row r="42" spans="1:101">
      <c r="A42" s="31"/>
    </row>
    <row r="43" spans="1:101">
      <c r="A43" s="31"/>
    </row>
    <row r="44" spans="1:101">
      <c r="A44" s="31"/>
    </row>
    <row r="45" spans="1:101">
      <c r="A45" s="31"/>
    </row>
    <row r="46" spans="1:101">
      <c r="A46" s="31"/>
    </row>
    <row r="47" spans="1:101">
      <c r="A47" s="31"/>
    </row>
    <row r="48" spans="1:101">
      <c r="A48" s="31"/>
    </row>
    <row r="49" spans="1:1">
      <c r="A49" s="31"/>
    </row>
    <row r="50" spans="1:1">
      <c r="A50" s="31"/>
    </row>
    <row r="51" spans="1:1">
      <c r="A51" s="31"/>
    </row>
    <row r="52" spans="1:1">
      <c r="A52" s="31"/>
    </row>
    <row r="53" spans="1:1">
      <c r="A53" s="31"/>
    </row>
    <row r="54" spans="1:1">
      <c r="A54" s="31"/>
    </row>
    <row r="55" spans="1:1">
      <c r="A55" s="31"/>
    </row>
    <row r="56" spans="1:1">
      <c r="A56" s="31"/>
    </row>
    <row r="57" spans="1:1">
      <c r="A57" s="31"/>
    </row>
    <row r="58" spans="1:1">
      <c r="A58" s="31"/>
    </row>
    <row r="59" spans="1:1">
      <c r="A59" s="31"/>
    </row>
    <row r="60" spans="1:1">
      <c r="A60" s="31"/>
    </row>
    <row r="61" spans="1:1">
      <c r="A61" s="31"/>
    </row>
    <row r="62" spans="1:1">
      <c r="A62" s="31"/>
    </row>
    <row r="63" spans="1:1">
      <c r="A63" s="31"/>
    </row>
    <row r="64" spans="1:1">
      <c r="A64" s="31"/>
    </row>
    <row r="65" spans="1:1">
      <c r="A65" s="31"/>
    </row>
    <row r="66" spans="1:1">
      <c r="A66" s="31"/>
    </row>
    <row r="67" spans="1: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  <row r="73" spans="1:1">
      <c r="A73" s="31"/>
    </row>
    <row r="74" spans="1:1">
      <c r="A74" s="31"/>
    </row>
    <row r="75" spans="1:1">
      <c r="A75" s="31"/>
    </row>
    <row r="76" spans="1:1">
      <c r="A76" s="31"/>
    </row>
    <row r="77" spans="1:1">
      <c r="A77" s="31"/>
    </row>
    <row r="78" spans="1:1">
      <c r="A78" s="31"/>
    </row>
    <row r="79" spans="1:1">
      <c r="A79" s="31"/>
    </row>
    <row r="80" spans="1:1">
      <c r="A80" s="31"/>
    </row>
    <row r="81" spans="1:1">
      <c r="A81" s="31"/>
    </row>
    <row r="82" spans="1:1">
      <c r="A82" s="31"/>
    </row>
    <row r="83" spans="1:1">
      <c r="A83" s="31"/>
    </row>
    <row r="84" spans="1:1">
      <c r="A84" s="31"/>
    </row>
    <row r="85" spans="1:1">
      <c r="A85" s="31"/>
    </row>
    <row r="86" spans="1:1">
      <c r="A86" s="31"/>
    </row>
    <row r="87" spans="1:1">
      <c r="A87" s="31"/>
    </row>
    <row r="88" spans="1:1">
      <c r="A88" s="31"/>
    </row>
    <row r="89" spans="1:1">
      <c r="A89" s="31"/>
    </row>
    <row r="90" spans="1:1">
      <c r="A90" s="31"/>
    </row>
    <row r="91" spans="1:1">
      <c r="A91" s="31"/>
    </row>
    <row r="92" spans="1:1">
      <c r="A92" s="31"/>
    </row>
    <row r="93" spans="1:1">
      <c r="A93" s="31"/>
    </row>
    <row r="94" spans="1:1">
      <c r="A94" s="31"/>
    </row>
    <row r="95" spans="1:1">
      <c r="A95" s="31"/>
    </row>
    <row r="96" spans="1:1">
      <c r="A96" s="31"/>
    </row>
    <row r="97" spans="1:1">
      <c r="A97" s="31"/>
    </row>
    <row r="98" spans="1:1">
      <c r="A98" s="31"/>
    </row>
    <row r="99" spans="1:1">
      <c r="A99" s="31"/>
    </row>
    <row r="100" spans="1:1">
      <c r="A100" s="31"/>
    </row>
    <row r="101" spans="1:1">
      <c r="A101" s="31"/>
    </row>
    <row r="102" spans="1:1">
      <c r="A102" s="31"/>
    </row>
    <row r="103" spans="1:1">
      <c r="A103" s="31"/>
    </row>
    <row r="104" spans="1:1">
      <c r="A104" s="31"/>
    </row>
    <row r="105" spans="1:1">
      <c r="A105" s="31"/>
    </row>
    <row r="106" spans="1:1">
      <c r="A106" s="31"/>
    </row>
    <row r="107" spans="1:1">
      <c r="A107" s="31"/>
    </row>
    <row r="108" spans="1:1">
      <c r="A108" s="31"/>
    </row>
    <row r="109" spans="1:1">
      <c r="A109" s="31"/>
    </row>
    <row r="110" spans="1:1">
      <c r="A110" s="31"/>
    </row>
    <row r="111" spans="1:1">
      <c r="A111" s="31"/>
    </row>
    <row r="112" spans="1:1">
      <c r="A112" s="31"/>
    </row>
    <row r="113" spans="1:1">
      <c r="A113" s="31"/>
    </row>
    <row r="114" spans="1:1">
      <c r="A114" s="31"/>
    </row>
    <row r="115" spans="1:1">
      <c r="A115" s="31"/>
    </row>
    <row r="116" spans="1:1">
      <c r="A116" s="31"/>
    </row>
    <row r="117" spans="1:1">
      <c r="A117" s="31"/>
    </row>
    <row r="118" spans="1:1">
      <c r="A118" s="31"/>
    </row>
    <row r="119" spans="1:1">
      <c r="A119" s="31"/>
    </row>
    <row r="120" spans="1:1">
      <c r="A120" s="31"/>
    </row>
    <row r="121" spans="1:1">
      <c r="A121" s="31"/>
    </row>
    <row r="122" spans="1:1">
      <c r="A122" s="31"/>
    </row>
    <row r="123" spans="1:1">
      <c r="A123" s="31"/>
    </row>
    <row r="124" spans="1:1">
      <c r="A124" s="31"/>
    </row>
    <row r="125" spans="1:1">
      <c r="A125" s="31"/>
    </row>
    <row r="126" spans="1:1">
      <c r="A126" s="31"/>
    </row>
    <row r="127" spans="1:1">
      <c r="A127" s="31"/>
    </row>
    <row r="128" spans="1:1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D29"/>
  <sheetViews>
    <sheetView workbookViewId="0">
      <selection activeCell="G25" sqref="G25"/>
    </sheetView>
  </sheetViews>
  <sheetFormatPr baseColWidth="10" defaultRowHeight="14.5"/>
  <cols>
    <col min="3" max="3" width="11.1796875" customWidth="1"/>
    <col min="4" max="4" width="12.26953125" customWidth="1"/>
  </cols>
  <sheetData>
    <row r="1" spans="2:4">
      <c r="C1" t="s">
        <v>43</v>
      </c>
      <c r="D1" t="s">
        <v>42</v>
      </c>
    </row>
    <row r="2" spans="2:4">
      <c r="B2" t="s">
        <v>41</v>
      </c>
      <c r="C2" s="37">
        <v>100000</v>
      </c>
      <c r="D2" s="37">
        <v>100000</v>
      </c>
    </row>
    <row r="3" spans="2:4">
      <c r="B3" s="8">
        <v>1040</v>
      </c>
      <c r="C3" s="37">
        <f>C2+B3</f>
        <v>101040</v>
      </c>
      <c r="D3" s="37">
        <f>D2+B3</f>
        <v>101040</v>
      </c>
    </row>
    <row r="4" spans="2:4">
      <c r="B4" s="8">
        <v>-200</v>
      </c>
      <c r="C4" s="37">
        <f t="shared" ref="C4:C29" si="0">C3+B4</f>
        <v>100840</v>
      </c>
      <c r="D4" s="37">
        <f>D3+B4</f>
        <v>100840</v>
      </c>
    </row>
    <row r="5" spans="2:4">
      <c r="B5" s="8">
        <v>320</v>
      </c>
      <c r="C5" s="37">
        <f t="shared" si="0"/>
        <v>101160</v>
      </c>
      <c r="D5" s="37">
        <f>D4+B5</f>
        <v>101160</v>
      </c>
    </row>
    <row r="6" spans="2:4">
      <c r="B6" s="39">
        <v>-290</v>
      </c>
      <c r="C6" s="40">
        <f t="shared" si="0"/>
        <v>100870</v>
      </c>
      <c r="D6" s="40">
        <f>D5+B6</f>
        <v>100870</v>
      </c>
    </row>
    <row r="7" spans="2:4">
      <c r="B7" s="8">
        <v>810</v>
      </c>
      <c r="C7" s="37">
        <f t="shared" si="0"/>
        <v>101680</v>
      </c>
      <c r="D7" s="37">
        <v>108910</v>
      </c>
    </row>
    <row r="8" spans="2:4">
      <c r="B8" s="8">
        <v>1070</v>
      </c>
      <c r="C8" s="37">
        <f t="shared" si="0"/>
        <v>102750</v>
      </c>
      <c r="D8" s="37">
        <v>148500</v>
      </c>
    </row>
    <row r="9" spans="2:4">
      <c r="B9" s="8">
        <v>410</v>
      </c>
      <c r="C9" s="37">
        <f t="shared" si="0"/>
        <v>103160</v>
      </c>
      <c r="D9" s="37">
        <v>162850</v>
      </c>
    </row>
    <row r="10" spans="2:4">
      <c r="B10" s="8">
        <v>-110</v>
      </c>
      <c r="C10" s="37">
        <f t="shared" si="0"/>
        <v>103050</v>
      </c>
      <c r="D10" s="37">
        <v>154600</v>
      </c>
    </row>
    <row r="11" spans="2:4">
      <c r="B11" s="8">
        <v>4080</v>
      </c>
      <c r="C11" s="37">
        <f t="shared" si="0"/>
        <v>107130</v>
      </c>
      <c r="D11" s="37">
        <v>158680</v>
      </c>
    </row>
    <row r="12" spans="2:4">
      <c r="B12" s="8">
        <v>1170</v>
      </c>
      <c r="C12" s="37">
        <f t="shared" si="0"/>
        <v>108300</v>
      </c>
      <c r="D12" s="37">
        <v>161020</v>
      </c>
    </row>
    <row r="13" spans="2:4">
      <c r="B13" s="8">
        <v>-60</v>
      </c>
      <c r="C13" s="37">
        <f t="shared" si="0"/>
        <v>108240</v>
      </c>
      <c r="D13" s="37">
        <v>160900</v>
      </c>
    </row>
    <row r="14" spans="2:4">
      <c r="B14" s="8">
        <v>170</v>
      </c>
      <c r="C14" s="37">
        <f t="shared" si="0"/>
        <v>108410</v>
      </c>
      <c r="D14" s="37">
        <v>161240</v>
      </c>
    </row>
    <row r="15" spans="2:4">
      <c r="B15" s="8">
        <v>540</v>
      </c>
      <c r="C15" s="37">
        <f t="shared" si="0"/>
        <v>108950</v>
      </c>
      <c r="D15" s="37">
        <v>162320</v>
      </c>
    </row>
    <row r="16" spans="2:4">
      <c r="B16" s="8">
        <v>-420</v>
      </c>
      <c r="C16" s="37">
        <f t="shared" si="0"/>
        <v>108530</v>
      </c>
      <c r="D16" s="37">
        <v>161480</v>
      </c>
    </row>
    <row r="17" spans="2:4">
      <c r="B17" s="8">
        <v>1200</v>
      </c>
      <c r="C17" s="37">
        <f t="shared" si="0"/>
        <v>109730</v>
      </c>
      <c r="D17" s="37">
        <v>163880</v>
      </c>
    </row>
    <row r="18" spans="2:4">
      <c r="B18" s="8">
        <v>2260</v>
      </c>
      <c r="C18" s="37">
        <f t="shared" si="0"/>
        <v>111990</v>
      </c>
      <c r="D18" s="37">
        <v>168400</v>
      </c>
    </row>
    <row r="19" spans="2:4">
      <c r="B19" s="8">
        <v>960</v>
      </c>
      <c r="C19" s="37">
        <f t="shared" si="0"/>
        <v>112950</v>
      </c>
      <c r="D19" s="37">
        <v>171280</v>
      </c>
    </row>
    <row r="20" spans="2:4">
      <c r="B20" s="8">
        <v>1060</v>
      </c>
      <c r="C20" s="37">
        <f t="shared" si="0"/>
        <v>114010</v>
      </c>
      <c r="D20" s="37">
        <v>174460</v>
      </c>
    </row>
    <row r="21" spans="2:4">
      <c r="B21" s="8">
        <v>3180</v>
      </c>
      <c r="C21" s="37">
        <f t="shared" si="0"/>
        <v>117190</v>
      </c>
      <c r="D21" s="37">
        <v>184000</v>
      </c>
    </row>
    <row r="22" spans="2:4">
      <c r="B22" s="8">
        <v>480</v>
      </c>
      <c r="C22" s="37">
        <f t="shared" si="0"/>
        <v>117670</v>
      </c>
      <c r="D22" s="37">
        <v>185920</v>
      </c>
    </row>
    <row r="23" spans="2:4">
      <c r="B23" s="8">
        <v>-1680</v>
      </c>
      <c r="C23" s="37">
        <f t="shared" si="0"/>
        <v>115990</v>
      </c>
      <c r="D23" s="37">
        <v>177520</v>
      </c>
    </row>
    <row r="24" spans="2:4">
      <c r="B24" s="8">
        <v>3940</v>
      </c>
      <c r="C24" s="37">
        <f t="shared" si="0"/>
        <v>119930</v>
      </c>
      <c r="D24" s="37">
        <v>189340</v>
      </c>
    </row>
    <row r="25" spans="2:4">
      <c r="B25" s="8">
        <v>27940</v>
      </c>
      <c r="C25" s="37">
        <f t="shared" si="0"/>
        <v>147870</v>
      </c>
      <c r="D25" s="37">
        <v>301100</v>
      </c>
    </row>
    <row r="26" spans="2:4">
      <c r="B26" s="8">
        <v>2110</v>
      </c>
      <c r="C26" s="37">
        <f t="shared" si="0"/>
        <v>149980</v>
      </c>
      <c r="D26" s="37">
        <v>330640</v>
      </c>
    </row>
    <row r="27" spans="2:4">
      <c r="B27" s="8">
        <v>13990</v>
      </c>
      <c r="C27" s="37">
        <f t="shared" si="0"/>
        <v>163970</v>
      </c>
      <c r="D27" s="37">
        <v>568470</v>
      </c>
    </row>
    <row r="28" spans="2:4">
      <c r="B28" s="8">
        <v>1780</v>
      </c>
      <c r="C28" s="37">
        <f t="shared" si="0"/>
        <v>165750</v>
      </c>
      <c r="D28" s="37">
        <v>639670</v>
      </c>
    </row>
    <row r="29" spans="2:4">
      <c r="B29" s="8">
        <v>9250</v>
      </c>
      <c r="C29" s="37">
        <f t="shared" si="0"/>
        <v>175000</v>
      </c>
      <c r="D29" s="37">
        <v>1083670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Instrucciones</vt:lpstr>
      <vt:lpstr>OPS</vt:lpstr>
      <vt:lpstr>1 futuro</vt:lpstr>
      <vt:lpstr>N futuros</vt:lpstr>
      <vt:lpstr>f optima</vt:lpstr>
      <vt:lpstr>graficas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OSCAR GARCIA CAGIGAS</cp:lastModifiedBy>
  <dcterms:created xsi:type="dcterms:W3CDTF">2013-11-12T17:41:45Z</dcterms:created>
  <dcterms:modified xsi:type="dcterms:W3CDTF">2017-12-30T17:35:23Z</dcterms:modified>
</cp:coreProperties>
</file>